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quisexchangelimited.sharepoint.com/sites/aqse/Shared Documents/AQSE Business Development/AQSE Market Statistics/summaries/2025/Primary/"/>
    </mc:Choice>
  </mc:AlternateContent>
  <xr:revisionPtr revIDLastSave="219" documentId="8_{A68439D6-A607-4EA5-A217-0D45D1144FF3}" xr6:coauthVersionLast="47" xr6:coauthVersionMax="47" xr10:uidLastSave="{F485AC44-856E-416B-B968-7AA1B05D2CB6}"/>
  <bookViews>
    <workbookView xWindow="-19365" yWindow="-21720" windowWidth="38640" windowHeight="21120" xr2:uid="{0E6BE3DC-E0E8-4412-B35F-E12CD9E50770}"/>
  </bookViews>
  <sheets>
    <sheet name="Trading Data" sheetId="1" r:id="rId1"/>
    <sheet name="New Admissions" sheetId="2" r:id="rId2"/>
    <sheet name="Further Issues" sheetId="3" r:id="rId3"/>
  </sheets>
  <definedNames>
    <definedName name="_xlnm._FilterDatabase" localSheetId="2" hidden="1">'Further Issues'!$A$21:$F$153</definedName>
    <definedName name="_xlnm._FilterDatabase" localSheetId="0" hidden="1">'Trading Data'!$A$6:$L$6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3" l="1"/>
  <c r="K15" i="3"/>
  <c r="K17" i="3"/>
  <c r="D127" i="3"/>
  <c r="K16" i="3" s="1"/>
  <c r="B18" i="3" l="1"/>
  <c r="D18" i="3"/>
  <c r="F18" i="3"/>
  <c r="G18" i="3"/>
  <c r="C18" i="3"/>
  <c r="M18" i="2" l="1"/>
  <c r="J18" i="2" l="1"/>
  <c r="F18" i="2"/>
  <c r="H18" i="2"/>
  <c r="C18" i="2"/>
  <c r="B18" i="2"/>
  <c r="K13" i="3" l="1"/>
  <c r="K12" i="3"/>
  <c r="K11" i="3"/>
  <c r="K10" i="3"/>
  <c r="K9" i="3"/>
  <c r="K18" i="3" l="1"/>
</calcChain>
</file>

<file path=xl/sharedStrings.xml><?xml version="1.0" encoding="utf-8"?>
<sst xmlns="http://schemas.openxmlformats.org/spreadsheetml/2006/main" count="1161" uniqueCount="463">
  <si>
    <t>Security Name</t>
  </si>
  <si>
    <t>Ticker Mnemonic</t>
  </si>
  <si>
    <t>Isin</t>
  </si>
  <si>
    <t>Currency</t>
  </si>
  <si>
    <t>Sector</t>
  </si>
  <si>
    <t>Market Cap</t>
  </si>
  <si>
    <t>Corporate Advisor</t>
  </si>
  <si>
    <t>Trades</t>
  </si>
  <si>
    <t>Value (GBP)</t>
  </si>
  <si>
    <t>Volume</t>
  </si>
  <si>
    <t>Market Makers</t>
  </si>
  <si>
    <t>Segment</t>
  </si>
  <si>
    <t>Gowin New Energy Group Limited 2% Preference Shares</t>
  </si>
  <si>
    <t>GWPT</t>
  </si>
  <si>
    <t>KYG412151154</t>
  </si>
  <si>
    <t>GBX</t>
  </si>
  <si>
    <t>Consumer Discretionary</t>
  </si>
  <si>
    <t>Novum Securities</t>
  </si>
  <si>
    <t>Peel Hunt LLP</t>
  </si>
  <si>
    <t>Access</t>
  </si>
  <si>
    <t>Global Connectivity PLC</t>
  </si>
  <si>
    <t>GCON</t>
  </si>
  <si>
    <t>GB00B16GQJ90</t>
  </si>
  <si>
    <t>Communication Services</t>
  </si>
  <si>
    <t>Hybridan LLP</t>
  </si>
  <si>
    <t>Peel Hunt LLP; Shore Capital; Stifel Nicolaus Europe Limited; Winterflood Securities Ltd</t>
  </si>
  <si>
    <t>WeCap Plc</t>
  </si>
  <si>
    <t>WCAP</t>
  </si>
  <si>
    <t>GB00BKTRF404</t>
  </si>
  <si>
    <t>Financials</t>
  </si>
  <si>
    <t>Peterhouse Capital Ltd</t>
  </si>
  <si>
    <t>Marex Financial; Peel Hunt LLP; Shore Capital; Stifel Nicolaus Europe Limited; Winterflood Securities Ltd</t>
  </si>
  <si>
    <t>Valereum Plc</t>
  </si>
  <si>
    <t>VLRM</t>
  </si>
  <si>
    <t>GI000A2P2W41</t>
  </si>
  <si>
    <t>First Sentinel Corporate Finance</t>
  </si>
  <si>
    <t>Marex Financial; N+1 Singer; Peel Hunt LLP; Shore Capital; Stifel Nicolaus Europe Limited; Winterflood Securities Ltd</t>
  </si>
  <si>
    <t>Apex</t>
  </si>
  <si>
    <t>Wishbone Gold Plc</t>
  </si>
  <si>
    <t>WSBN</t>
  </si>
  <si>
    <t>GI000A2PX455</t>
  </si>
  <si>
    <t>Materials</t>
  </si>
  <si>
    <t>Beaumont Cornish Ltd.</t>
  </si>
  <si>
    <t>Peel Hunt LLP; Shore Capital; Winterflood Securities Ltd</t>
  </si>
  <si>
    <t>EPE Special Opportunities Ltd</t>
  </si>
  <si>
    <t>EO.P</t>
  </si>
  <si>
    <t>BMG3163K1053</t>
  </si>
  <si>
    <t>Numis Securities Ltd.</t>
  </si>
  <si>
    <t>Incanthera plc</t>
  </si>
  <si>
    <t>INC</t>
  </si>
  <si>
    <t>GB00BGL7YW15</t>
  </si>
  <si>
    <t>Healthcare</t>
  </si>
  <si>
    <t>Cairn Financial Advisers LLP.</t>
  </si>
  <si>
    <t>Sulnox Group PLC</t>
  </si>
  <si>
    <t>SNOX</t>
  </si>
  <si>
    <t>GB00BJVQQP66</t>
  </si>
  <si>
    <t>Energy</t>
  </si>
  <si>
    <t>Allenby Capital Limited.</t>
  </si>
  <si>
    <t>N+1 Singer; Peel Hunt LLP; Shore Capital; Stifel Nicolaus Europe Limited; Winterflood Securities Ltd</t>
  </si>
  <si>
    <t>Ace Liberty &amp; Stone plc</t>
  </si>
  <si>
    <t>ALSP</t>
  </si>
  <si>
    <t>GB00BF01VL55</t>
  </si>
  <si>
    <t>Real Estate</t>
  </si>
  <si>
    <t>Alfred Henry Corporate Finance Ltd.</t>
  </si>
  <si>
    <t>Shepherd Neame Ltd</t>
  </si>
  <si>
    <t>SHEP</t>
  </si>
  <si>
    <t>GB00BMQX2R72</t>
  </si>
  <si>
    <t>NULL</t>
  </si>
  <si>
    <t>N+1 Singer; Panmure Gordon &amp; Co; Peel Hunt LLP; Shore Capital; Stifel Nicolaus Europe Limited; Winterflood Securities Ltd</t>
  </si>
  <si>
    <t>Evrima Plc</t>
  </si>
  <si>
    <t>EVA</t>
  </si>
  <si>
    <t>GB00BMDFKP05</t>
  </si>
  <si>
    <t>Bowsprit Partners Limited</t>
  </si>
  <si>
    <t>Peel Hunt LLP; Stifel Nicolaus Europe Limited; Winterflood Securities Ltd</t>
  </si>
  <si>
    <t>Capital for Colleagues plc</t>
  </si>
  <si>
    <t>CFCP</t>
  </si>
  <si>
    <t>GB00BGCZ2V99</t>
  </si>
  <si>
    <t>Asia Wealth Group Holdings Ltd</t>
  </si>
  <si>
    <t>AWLP</t>
  </si>
  <si>
    <t>VGG0540E1097</t>
  </si>
  <si>
    <t>Peel Hunt LLP; Winterflood Securities Ltd</t>
  </si>
  <si>
    <t>Globe Capital Limited</t>
  </si>
  <si>
    <t>GCAP</t>
  </si>
  <si>
    <t>KYG394391158</t>
  </si>
  <si>
    <t>Peel Hunt LLP; Shore Capital</t>
  </si>
  <si>
    <t>Inqo Investments Limited</t>
  </si>
  <si>
    <t>INQO</t>
  </si>
  <si>
    <t>ZAU000014391</t>
  </si>
  <si>
    <t>Oscillate plc</t>
  </si>
  <si>
    <t>MUSH</t>
  </si>
  <si>
    <t>GB00BJN5JS53</t>
  </si>
  <si>
    <t>Arbuthnot Banking Group PLC Non-Voting Shares</t>
  </si>
  <si>
    <t>ARBN</t>
  </si>
  <si>
    <t>GB00BJRHYM66</t>
  </si>
  <si>
    <t>Grant Thornton UK LLP.</t>
  </si>
  <si>
    <t>TechFinancials Inc.</t>
  </si>
  <si>
    <t>TECH</t>
  </si>
  <si>
    <t>VGG870911077</t>
  </si>
  <si>
    <t>Ananda Pharma Plc</t>
  </si>
  <si>
    <t>ANA</t>
  </si>
  <si>
    <t>GB00BDQPXQ60</t>
  </si>
  <si>
    <t>SP Angel Corporate Finance LLP</t>
  </si>
  <si>
    <t>TruSpine Technologies Plc</t>
  </si>
  <si>
    <t>TSP</t>
  </si>
  <si>
    <t>GB00BMZCKL55</t>
  </si>
  <si>
    <t>Coinsilium Group Limited</t>
  </si>
  <si>
    <t>COIN</t>
  </si>
  <si>
    <t>VGG225641015</t>
  </si>
  <si>
    <t>KR1 Plc</t>
  </si>
  <si>
    <t>KR1</t>
  </si>
  <si>
    <t>IM00BYYPQX37</t>
  </si>
  <si>
    <t>Clean Invest Africa Plc</t>
  </si>
  <si>
    <t>CIA</t>
  </si>
  <si>
    <t>GB00BF52QX07</t>
  </si>
  <si>
    <t>Gowin New Energy Group Limited</t>
  </si>
  <si>
    <t>GWIN</t>
  </si>
  <si>
    <t>KYG412152061</t>
  </si>
  <si>
    <t>Crushmetric Group Limited</t>
  </si>
  <si>
    <t>CUSH</t>
  </si>
  <si>
    <t>KYG613521031</t>
  </si>
  <si>
    <t>Peel Hunt LLP; Stifel Nicolaus Europe Limited</t>
  </si>
  <si>
    <t>Black Sea Property Plc</t>
  </si>
  <si>
    <t>BSP</t>
  </si>
  <si>
    <t>IM00BYQLTS50</t>
  </si>
  <si>
    <t>EUR</t>
  </si>
  <si>
    <t>DXS International plc</t>
  </si>
  <si>
    <t>DXSP</t>
  </si>
  <si>
    <t>GB00B2Q6HZ92</t>
  </si>
  <si>
    <t>Information Technology</t>
  </si>
  <si>
    <t>Hot Rocks Investments plc</t>
  </si>
  <si>
    <t>HRIP</t>
  </si>
  <si>
    <t>GB00B1WV3198</t>
  </si>
  <si>
    <t>Optiva Securities Limited</t>
  </si>
  <si>
    <t>N+1 Singer; Peel Hunt LLP; Shore Capital; Winterflood Securities Ltd</t>
  </si>
  <si>
    <t>BWA Group plc</t>
  </si>
  <si>
    <t>BWAP</t>
  </si>
  <si>
    <t>GB0033877555</t>
  </si>
  <si>
    <t>Marex Financial; Peel Hunt LLP; Winterflood Securities Ltd</t>
  </si>
  <si>
    <t>Daniel Thwaites PLC</t>
  </si>
  <si>
    <t>THW</t>
  </si>
  <si>
    <t>GB0008910779</t>
  </si>
  <si>
    <t>Gledhow Investments plc</t>
  </si>
  <si>
    <t>GDH</t>
  </si>
  <si>
    <t>GB0008842717</t>
  </si>
  <si>
    <t>Arbuthnot Banking Group PLC</t>
  </si>
  <si>
    <t>ARBB</t>
  </si>
  <si>
    <t>GB0007922338</t>
  </si>
  <si>
    <t>Mears Group plc</t>
  </si>
  <si>
    <t>MER</t>
  </si>
  <si>
    <t>GB0005630420</t>
  </si>
  <si>
    <t>Shore Capital; Winterflood Securities Ltd</t>
  </si>
  <si>
    <t>Hydro Hotel Eastbourne plc</t>
  </si>
  <si>
    <t>HYDP</t>
  </si>
  <si>
    <t>GB0004495403</t>
  </si>
  <si>
    <t>Newbury Racecourse plc</t>
  </si>
  <si>
    <t>NYR</t>
  </si>
  <si>
    <t>GB0002910429</t>
  </si>
  <si>
    <t>Adnams plc</t>
  </si>
  <si>
    <t>ADB</t>
  </si>
  <si>
    <t>GB0000075845</t>
  </si>
  <si>
    <t>S-Ventures Plc</t>
  </si>
  <si>
    <t>SVEN</t>
  </si>
  <si>
    <t>GB00BN29LY68</t>
  </si>
  <si>
    <t>Consumer Staples</t>
  </si>
  <si>
    <t>VSA Capital Ltd</t>
  </si>
  <si>
    <t>Oberon Investments Group Plc</t>
  </si>
  <si>
    <t>OBE</t>
  </si>
  <si>
    <t>GB00BDZRYX75</t>
  </si>
  <si>
    <t>Strand Hanson Ltd</t>
  </si>
  <si>
    <t>Phoenix Digital Assets PLC</t>
  </si>
  <si>
    <t>PNIX</t>
  </si>
  <si>
    <t>GB00BMW34204</t>
  </si>
  <si>
    <t>Supernova Digital Assets Plc</t>
  </si>
  <si>
    <t>SOL</t>
  </si>
  <si>
    <t>GB00BN6JHS87</t>
  </si>
  <si>
    <t>Marex Financial; N+1 Singer; Peel Hunt LLP; Shore Capital; Winterflood Securities Ltd</t>
  </si>
  <si>
    <t>EDX Medical Group Plc</t>
  </si>
  <si>
    <t>EDX</t>
  </si>
  <si>
    <t>GB00BNDMJS47</t>
  </si>
  <si>
    <t>Oberon Capital</t>
  </si>
  <si>
    <t>Marex Financial; Peel Hunt LLP; Shore Capital; Winterflood Securities Ltd</t>
  </si>
  <si>
    <t>Igraine plc</t>
  </si>
  <si>
    <t>KING</t>
  </si>
  <si>
    <t>GB00BM9CKV18</t>
  </si>
  <si>
    <t>Mendell Helium plc</t>
  </si>
  <si>
    <t>MDH</t>
  </si>
  <si>
    <t>GB00BLD3FF28</t>
  </si>
  <si>
    <t>Vaultz Capital PLC</t>
  </si>
  <si>
    <t>V3TC</t>
  </si>
  <si>
    <t>GB00BLR8T846</t>
  </si>
  <si>
    <t>VVV Sports Limited</t>
  </si>
  <si>
    <t>VVV</t>
  </si>
  <si>
    <t>VGG9470B1004</t>
  </si>
  <si>
    <t>VSA Capital Group plc</t>
  </si>
  <si>
    <t>VSA</t>
  </si>
  <si>
    <t>GB00BMXR4K91</t>
  </si>
  <si>
    <t>Kasei Digital Assets Plc</t>
  </si>
  <si>
    <t>KASH</t>
  </si>
  <si>
    <t>GB00BN950D98</t>
  </si>
  <si>
    <t>Silverwood Brands PLC</t>
  </si>
  <si>
    <t>SLWD</t>
  </si>
  <si>
    <t>GB00BNRRGD95</t>
  </si>
  <si>
    <t>Hydrogen Future Industries PLC</t>
  </si>
  <si>
    <t>HFI</t>
  </si>
  <si>
    <t>GB00BMCG7201</t>
  </si>
  <si>
    <t>All Things Considered Group Plc</t>
  </si>
  <si>
    <t>ATC</t>
  </si>
  <si>
    <t>GB00BM9CMX71</t>
  </si>
  <si>
    <t>NYCE International PLC</t>
  </si>
  <si>
    <t>NYCE</t>
  </si>
  <si>
    <t>GB00BMD0WG01</t>
  </si>
  <si>
    <t>SuperSeed Capital Limited</t>
  </si>
  <si>
    <t>WWW</t>
  </si>
  <si>
    <t>GG00BL594H32</t>
  </si>
  <si>
    <t>Majestic Corporation Plc</t>
  </si>
  <si>
    <t>MCJ</t>
  </si>
  <si>
    <t>GB00BN70W297</t>
  </si>
  <si>
    <t>Industrials</t>
  </si>
  <si>
    <t>Guild Financial Advsiory Limited</t>
  </si>
  <si>
    <t>ProBiotix Health Plc</t>
  </si>
  <si>
    <t>PBX</t>
  </si>
  <si>
    <t>GB00BLNBFR86</t>
  </si>
  <si>
    <t>Lift Global Ventures Plc</t>
  </si>
  <si>
    <t>LFT</t>
  </si>
  <si>
    <t>GB00BNG59574</t>
  </si>
  <si>
    <t>Fenikso Limited</t>
  </si>
  <si>
    <t>FNK</t>
  </si>
  <si>
    <t>KYG5462G1073</t>
  </si>
  <si>
    <t>Shortwave Life Sciences Plc</t>
  </si>
  <si>
    <t>PSY</t>
  </si>
  <si>
    <t>GB00BL6CJQ54</t>
  </si>
  <si>
    <t>Amirose London Holdings PLC</t>
  </si>
  <si>
    <t>ALH</t>
  </si>
  <si>
    <t>GB00BSNNWX86</t>
  </si>
  <si>
    <t>Tamar Minerals plc</t>
  </si>
  <si>
    <t>TMR</t>
  </si>
  <si>
    <t>GB00BTXXYC84</t>
  </si>
  <si>
    <t>VISUM Technologies Plc</t>
  </si>
  <si>
    <t>VIS</t>
  </si>
  <si>
    <t>GB00BN0ZLR96</t>
  </si>
  <si>
    <t>Marula Mining PLC</t>
  </si>
  <si>
    <t>MARU</t>
  </si>
  <si>
    <t>GB00BNBS4S95</t>
  </si>
  <si>
    <t>Macaulay Capital PLC</t>
  </si>
  <si>
    <t>MCAP</t>
  </si>
  <si>
    <t>GB00BNKBMF25</t>
  </si>
  <si>
    <t>Equipmake Holdings PLC</t>
  </si>
  <si>
    <t>EQIP</t>
  </si>
  <si>
    <t>GB00BMBVXB73</t>
  </si>
  <si>
    <t>Panmure Gordon &amp; Co; Peel Hunt LLP; Shore Capital; Winterflood Securities Ltd</t>
  </si>
  <si>
    <t>Unigel Group plc</t>
  </si>
  <si>
    <t>UNX</t>
  </si>
  <si>
    <t>GB00BPP4RY41</t>
  </si>
  <si>
    <t>Ajax Resources PLC</t>
  </si>
  <si>
    <t>AJAX</t>
  </si>
  <si>
    <t>GB00BLNBD412</t>
  </si>
  <si>
    <t>The Smarter Web Company Plc</t>
  </si>
  <si>
    <t>SWC</t>
  </si>
  <si>
    <t>GB00BPJHZ015</t>
  </si>
  <si>
    <t>Supersearch Plus plc</t>
  </si>
  <si>
    <t>SSP</t>
  </si>
  <si>
    <t>GB00BV4DNS07</t>
  </si>
  <si>
    <t>Cardiogeni Plc</t>
  </si>
  <si>
    <t>CGNI</t>
  </si>
  <si>
    <t>GB00BTBLFC12</t>
  </si>
  <si>
    <t>Cooks Coffee Company Limited</t>
  </si>
  <si>
    <t>COOK</t>
  </si>
  <si>
    <t>NZCFGE0001S7</t>
  </si>
  <si>
    <t>Ormonde Mining PLC</t>
  </si>
  <si>
    <t>ORM</t>
  </si>
  <si>
    <t>IE00BF0MZF04</t>
  </si>
  <si>
    <t>Zentra Group Plc</t>
  </si>
  <si>
    <t>ZNT</t>
  </si>
  <si>
    <t>GB00BLF79495</t>
  </si>
  <si>
    <t>Adsure Services PLC</t>
  </si>
  <si>
    <t>ADS</t>
  </si>
  <si>
    <t>GB00BNQNGK59</t>
  </si>
  <si>
    <t>Amazing AI plc</t>
  </si>
  <si>
    <t>AAI</t>
  </si>
  <si>
    <t>GB00BPQC9525</t>
  </si>
  <si>
    <t>Mollyroe plc</t>
  </si>
  <si>
    <t>MOY</t>
  </si>
  <si>
    <t>GB00BRC0TZ46</t>
  </si>
  <si>
    <t>Time To ACT Plc</t>
  </si>
  <si>
    <t>TTA</t>
  </si>
  <si>
    <t>GB00BP2BXN97</t>
  </si>
  <si>
    <t>Richmond Hill Resources Plc</t>
  </si>
  <si>
    <t>SHNJ</t>
  </si>
  <si>
    <t>GB00BNTBWF32</t>
  </si>
  <si>
    <t>IntelliAM AI Plc</t>
  </si>
  <si>
    <t>INT</t>
  </si>
  <si>
    <t>GB00BR56LJ77</t>
  </si>
  <si>
    <t>Eight Capital Partners Plc</t>
  </si>
  <si>
    <t>ECP</t>
  </si>
  <si>
    <t>GB00BQD3MB22</t>
  </si>
  <si>
    <t>Vault Ventures PLC</t>
  </si>
  <si>
    <t>VULT</t>
  </si>
  <si>
    <t>GB00BVMJND59</t>
  </si>
  <si>
    <t>EPE Special Opportunities Ltd 8.5% Unsecured Loan Notes due 2026</t>
  </si>
  <si>
    <t>EL.P</t>
  </si>
  <si>
    <t>GB00BF0XD821</t>
  </si>
  <si>
    <t>HRC World Plc</t>
  </si>
  <si>
    <t>HRC</t>
  </si>
  <si>
    <t>GB00BZ3CDY20</t>
  </si>
  <si>
    <t>Primary Trading Data - August 2025</t>
  </si>
  <si>
    <t>Number of New Issues</t>
  </si>
  <si>
    <t>Money Raised</t>
  </si>
  <si>
    <t>Month</t>
  </si>
  <si>
    <t>Total</t>
  </si>
  <si>
    <t xml:space="preserve">Market Segment </t>
  </si>
  <si>
    <t>by Type</t>
  </si>
  <si>
    <t>£m</t>
  </si>
  <si>
    <t>ACCESS</t>
  </si>
  <si>
    <t>APEX</t>
  </si>
  <si>
    <t>IPOs</t>
  </si>
  <si>
    <t>Dual List</t>
  </si>
  <si>
    <t>Transfers</t>
  </si>
  <si>
    <t>Re- admissions</t>
  </si>
  <si>
    <t xml:space="preserve">JANUARY  </t>
  </si>
  <si>
    <t>-</t>
  </si>
  <si>
    <t>FEBRUARY</t>
  </si>
  <si>
    <t>MARCH</t>
  </si>
  <si>
    <t>APRIL</t>
  </si>
  <si>
    <t>MAY</t>
  </si>
  <si>
    <t>JUNE</t>
  </si>
  <si>
    <t>JULY</t>
  </si>
  <si>
    <t>YTD Total</t>
  </si>
  <si>
    <t>Admission Date</t>
  </si>
  <si>
    <t>Issuer Name</t>
  </si>
  <si>
    <t>TIDM</t>
  </si>
  <si>
    <t>Instrument Name</t>
  </si>
  <si>
    <t>Issue Type</t>
  </si>
  <si>
    <t>Corporate Adviser</t>
  </si>
  <si>
    <t>Market Cap at admission (£m)</t>
  </si>
  <si>
    <t>Money raised (£m)</t>
  </si>
  <si>
    <t>Cardiogeni PLC</t>
  </si>
  <si>
    <t>Ordinary Shares</t>
  </si>
  <si>
    <t>IPO</t>
  </si>
  <si>
    <t>First Sentinel</t>
  </si>
  <si>
    <t>Supersearch PLC</t>
  </si>
  <si>
    <t>SUP</t>
  </si>
  <si>
    <t>Alfred Henry</t>
  </si>
  <si>
    <t>Transfer</t>
  </si>
  <si>
    <t>Allenby Capital Limited</t>
  </si>
  <si>
    <t>Number of Further Issues</t>
  </si>
  <si>
    <t>Money Raised (£)</t>
  </si>
  <si>
    <t>By Type</t>
  </si>
  <si>
    <t>Further Issues</t>
  </si>
  <si>
    <t>Placing for Cash</t>
  </si>
  <si>
    <t>Subscription</t>
  </si>
  <si>
    <t>Exercise of Options / Warrants</t>
  </si>
  <si>
    <t>Others</t>
  </si>
  <si>
    <t>Company</t>
  </si>
  <si>
    <t>Admission date</t>
  </si>
  <si>
    <t>Number of securities issued</t>
  </si>
  <si>
    <t>Amount raised</t>
  </si>
  <si>
    <t xml:space="preserve">Type of issuance </t>
  </si>
  <si>
    <t>Invinity Energy Systems plc</t>
  </si>
  <si>
    <t>N/A</t>
  </si>
  <si>
    <t xml:space="preserve">Exercise of Warrants </t>
  </si>
  <si>
    <t>Investment Evolution Credit Plc</t>
  </si>
  <si>
    <t>Offer for Subscription</t>
  </si>
  <si>
    <t>Sulnox Group Plc</t>
  </si>
  <si>
    <t>Excersise of Option</t>
  </si>
  <si>
    <t xml:space="preserve">Other </t>
  </si>
  <si>
    <t xml:space="preserve">Exercise of Option </t>
  </si>
  <si>
    <t xml:space="preserve">Investment Evolution Credit </t>
  </si>
  <si>
    <t>Exercise of Option</t>
  </si>
  <si>
    <t xml:space="preserve">Rogue Baron Plc </t>
  </si>
  <si>
    <t xml:space="preserve">Placing </t>
  </si>
  <si>
    <t>Tap Gobal Group Plc</t>
  </si>
  <si>
    <t>Milestone Shares being issued to a project partner</t>
  </si>
  <si>
    <t xml:space="preserve">Coinsilium  Group Limited </t>
  </si>
  <si>
    <t>Employees Shares</t>
  </si>
  <si>
    <t>Placing</t>
  </si>
  <si>
    <t>EDX Medical Group PLC</t>
  </si>
  <si>
    <t>SulNOx Group Plc</t>
  </si>
  <si>
    <t>Debt Settlement &amp; Issue of Equity</t>
  </si>
  <si>
    <t xml:space="preserve">Consideration for assets/services </t>
  </si>
  <si>
    <t>Sulnox Group plc</t>
  </si>
  <si>
    <t>Debt Settlement</t>
  </si>
  <si>
    <t>IEC PLC</t>
  </si>
  <si>
    <t>VVV Resources Limited</t>
  </si>
  <si>
    <t>Offer for Subscription / Placing</t>
  </si>
  <si>
    <t>Good Life Plus Plc</t>
  </si>
  <si>
    <t>Conversion of Security</t>
  </si>
  <si>
    <t>Vendor Consideration</t>
  </si>
  <si>
    <t>Introduction
Issue of shares in respect of the Company’s Share Incentive Plan</t>
  </si>
  <si>
    <t>Valereum PLC</t>
  </si>
  <si>
    <t>The Smarter Web Company PLC</t>
  </si>
  <si>
    <t>Placing and Retail Offer</t>
  </si>
  <si>
    <t>Mendell Helium PLC</t>
  </si>
  <si>
    <t>Offer for Subscription/Pricing</t>
  </si>
  <si>
    <t>File Forge Technology PLC</t>
  </si>
  <si>
    <t>Reorganisation of Share Capital</t>
  </si>
  <si>
    <t>BWA Group PLC</t>
  </si>
  <si>
    <t>4.328,834</t>
  </si>
  <si>
    <t>Settlement of Liabilities</t>
  </si>
  <si>
    <t>Placing and WRAP Retail Offer</t>
  </si>
  <si>
    <t>Time To ACT PLC</t>
  </si>
  <si>
    <t>Offer for Subscription and Conversion of Debt</t>
  </si>
  <si>
    <t>Helium Ventures PLC</t>
  </si>
  <si>
    <t>BWA Group</t>
  </si>
  <si>
    <t>Majestic Corporation PLC</t>
  </si>
  <si>
    <t>Introduction</t>
  </si>
  <si>
    <t>Coinsillium Group Limited</t>
  </si>
  <si>
    <t>Amirose London Holdings Plc</t>
  </si>
  <si>
    <t>Retail Offer</t>
  </si>
  <si>
    <t>RentGuarantor Holdings PLC</t>
  </si>
  <si>
    <t>Shotwave Life Sciences Plc</t>
  </si>
  <si>
    <t>Convertible Loan Payment</t>
  </si>
  <si>
    <t>Underwritten Subscription (Announcement)</t>
  </si>
  <si>
    <t>Ajax Resources plc</t>
  </si>
  <si>
    <t>Settlement pf Liabilites</t>
  </si>
  <si>
    <t>Aquis Exchange PLC</t>
  </si>
  <si>
    <t xml:space="preserve">Warrant exercise </t>
  </si>
  <si>
    <t>HOT ROCKS INVESTMENTS PLC</t>
  </si>
  <si>
    <t>Placing &amp; WRAP retail offer</t>
  </si>
  <si>
    <t>Wishborne Gold Plc</t>
  </si>
  <si>
    <t xml:space="preserve">Coinsilium Group Limited </t>
  </si>
  <si>
    <t>Director remuneration &amp; Creditor Settlement</t>
  </si>
  <si>
    <t>Subscription agreement</t>
  </si>
  <si>
    <t>Vault Ventures</t>
  </si>
  <si>
    <t>Exercise of options</t>
  </si>
  <si>
    <t xml:space="preserve">Valereum Plc </t>
  </si>
  <si>
    <t>Options Share</t>
  </si>
  <si>
    <t>Consideration Shares</t>
  </si>
  <si>
    <t>SILVERWOOD BRANDS PLC</t>
  </si>
  <si>
    <t>Offer for Subscription/Placing Subscription agreement</t>
  </si>
  <si>
    <t>ABB, and Debt Conversion</t>
  </si>
  <si>
    <t xml:space="preserve">Ormonde Mining plc </t>
  </si>
  <si>
    <t>935362 subscribed under a wider commercial agreement / 8333 in settlement of liability</t>
  </si>
  <si>
    <t>AUGUST</t>
  </si>
  <si>
    <t>HRC World PLC</t>
  </si>
  <si>
    <t>Placing, Subscription, Fee Shares</t>
  </si>
  <si>
    <t>Placing and shares in lieu of supplier/adviser fees</t>
  </si>
  <si>
    <t>Other</t>
  </si>
  <si>
    <t xml:space="preserve">Gledhow Investments Plc </t>
  </si>
  <si>
    <t>Conversion of Convertible Loan Notes</t>
  </si>
  <si>
    <t>N/a</t>
  </si>
  <si>
    <t>WeCap</t>
  </si>
  <si>
    <t>Shares to director in lieu of directors cash fees</t>
  </si>
  <si>
    <t xml:space="preserve">Cooks Coffee Company </t>
  </si>
  <si>
    <t>Astrid Intelligence Plc</t>
  </si>
  <si>
    <t>ASTR</t>
  </si>
  <si>
    <t>GB00BK964W87</t>
  </si>
  <si>
    <t>B HODL PLC</t>
  </si>
  <si>
    <t>HODL</t>
  </si>
  <si>
    <t>IM00BV6P5N30</t>
  </si>
  <si>
    <t>Fidelity UCITS ICAV</t>
  </si>
  <si>
    <t xml:space="preserve">Astrid Intelligence </t>
  </si>
  <si>
    <t>SEPTEMBER</t>
  </si>
  <si>
    <t>New Admissions - September 2025</t>
  </si>
  <si>
    <t>Primary Trading Data - September 2025</t>
  </si>
  <si>
    <t>Further Issues - September 2025</t>
  </si>
  <si>
    <t>Wishbone Gold</t>
  </si>
  <si>
    <t>NYCE International Plc</t>
  </si>
  <si>
    <t xml:space="preserve">placing for cash </t>
  </si>
  <si>
    <t xml:space="preserve">Introduction </t>
  </si>
  <si>
    <t>Offer for Subscription/Placing</t>
  </si>
  <si>
    <t xml:space="preserve">Subscribed under a wider commercial agreement </t>
  </si>
  <si>
    <t xml:space="preserve">Placing for cash </t>
  </si>
  <si>
    <t>Subscription and Placing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</si>
</sst>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£&quot;#,##0;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* #,##0_);_(* \(#,##0\);_(* &quot;-&quot;??_);_(@_)"/>
    <numFmt numFmtId="165" formatCode="_-&quot;£&quot;* #,##0_-;\-&quot;£&quot;* #,##0_-;_-&quot;£&quot;* &quot;-&quot;??_-;_-@_-"/>
    <numFmt numFmtId="166" formatCode="&quot;£&quot;#,##0"/>
    <numFmt numFmtId="167" formatCode="_-* #,##0_-;\-* #,##0_-;_-* &quot;-&quot;??_-;_-@_-"/>
    <numFmt numFmtId="168" formatCode="&quot;£&quot;#,##0.00"/>
  </numFmts>
  <fonts count="3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6"/>
      <color rgb="FF000000"/>
      <name val="Arial"/>
      <family val="2"/>
    </font>
    <font>
      <b/>
      <sz val="12"/>
      <color rgb="FF000000"/>
      <name val="Arial"/>
      <family val="2"/>
    </font>
    <font>
      <sz val="14"/>
      <color rgb="FF16202C"/>
      <name val="Aptos Narrow"/>
      <family val="2"/>
      <scheme val="minor"/>
    </font>
    <font>
      <sz val="14"/>
      <color theme="0"/>
      <name val="Aptos Narrow"/>
      <family val="2"/>
      <scheme val="minor"/>
    </font>
    <font>
      <b/>
      <sz val="9"/>
      <color rgb="FF16202C"/>
      <name val="Aptos Display"/>
      <family val="2"/>
      <scheme val="major"/>
    </font>
    <font>
      <sz val="6"/>
      <color theme="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ptos Display"/>
      <family val="2"/>
      <scheme val="major"/>
    </font>
    <font>
      <b/>
      <sz val="10"/>
      <color theme="0"/>
      <name val="Aptos Narrow"/>
      <family val="2"/>
      <scheme val="minor"/>
    </font>
    <font>
      <sz val="10"/>
      <color theme="0"/>
      <name val="Aptos Narrow"/>
      <family val="2"/>
      <scheme val="minor"/>
    </font>
    <font>
      <b/>
      <sz val="10"/>
      <color theme="0"/>
      <name val="Calibri"/>
      <family val="2"/>
    </font>
    <font>
      <sz val="6"/>
      <color theme="0"/>
      <name val="Calibri"/>
      <family val="2"/>
    </font>
    <font>
      <sz val="11"/>
      <color theme="0"/>
      <name val="Calibri"/>
      <family val="2"/>
    </font>
    <font>
      <sz val="16"/>
      <color theme="0"/>
      <name val="Aptos Narrow"/>
      <family val="2"/>
      <scheme val="minor"/>
    </font>
    <font>
      <b/>
      <sz val="16"/>
      <color theme="0"/>
      <name val="Aptos Display"/>
      <family val="2"/>
      <scheme val="major"/>
    </font>
    <font>
      <b/>
      <sz val="8"/>
      <color theme="0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sz val="8"/>
      <color theme="0"/>
      <name val="Aptos Narrow"/>
      <family val="2"/>
      <scheme val="minor"/>
    </font>
    <font>
      <sz val="10"/>
      <name val="Arial"/>
      <family val="2"/>
    </font>
    <font>
      <sz val="8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4182A"/>
        <bgColor indexed="64"/>
      </patternFill>
    </fill>
    <fill>
      <patternFill patternType="solid">
        <fgColor rgb="FF14182A"/>
        <bgColor rgb="FFFFFFFF"/>
      </patternFill>
    </fill>
  </fills>
  <borders count="4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6BFF6B"/>
      </bottom>
      <diagonal/>
    </border>
    <border>
      <left style="thin">
        <color rgb="FF6BFF6B"/>
      </left>
      <right/>
      <top style="thin">
        <color rgb="FF6BFF6B"/>
      </top>
      <bottom style="thin">
        <color rgb="FF6BFF6B"/>
      </bottom>
      <diagonal/>
    </border>
    <border>
      <left/>
      <right/>
      <top style="thin">
        <color rgb="FF6BFF6B"/>
      </top>
      <bottom style="thin">
        <color rgb="FF6BFF6B"/>
      </bottom>
      <diagonal/>
    </border>
    <border>
      <left/>
      <right style="thin">
        <color rgb="FF6BFF6B"/>
      </right>
      <top style="thin">
        <color rgb="FF6BFF6B"/>
      </top>
      <bottom style="thin">
        <color rgb="FF6BFF6B"/>
      </bottom>
      <diagonal/>
    </border>
    <border>
      <left style="thin">
        <color rgb="FF6BFF6B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6BFF6B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6BFF6B"/>
      </right>
      <top style="thin">
        <color indexed="64"/>
      </top>
      <bottom style="thin">
        <color indexed="64"/>
      </bottom>
      <diagonal/>
    </border>
    <border>
      <left style="thin">
        <color rgb="FF6BFF6B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rgb="FF6BFF6B"/>
      </left>
      <right style="thin">
        <color rgb="FF6BFF6B"/>
      </right>
      <top style="thin">
        <color rgb="FF6BFF6B"/>
      </top>
      <bottom style="thin">
        <color rgb="FF6BFF6B"/>
      </bottom>
      <diagonal/>
    </border>
    <border>
      <left style="thin">
        <color rgb="FF6BFF6B"/>
      </left>
      <right style="thin">
        <color auto="1"/>
      </right>
      <top style="thin">
        <color rgb="FF6BFF6B"/>
      </top>
      <bottom style="thin">
        <color rgb="FF6BFF6B"/>
      </bottom>
      <diagonal/>
    </border>
    <border>
      <left style="thin">
        <color auto="1"/>
      </left>
      <right style="thin">
        <color auto="1"/>
      </right>
      <top style="thin">
        <color rgb="FF6BFF6B"/>
      </top>
      <bottom style="thin">
        <color rgb="FF6BFF6B"/>
      </bottom>
      <diagonal/>
    </border>
    <border>
      <left style="thin">
        <color auto="1"/>
      </left>
      <right style="thin">
        <color rgb="FF6BFF6B"/>
      </right>
      <top style="thin">
        <color rgb="FF6BFF6B"/>
      </top>
      <bottom style="thin">
        <color rgb="FF6BFF6B"/>
      </bottom>
      <diagonal/>
    </border>
    <border>
      <left/>
      <right style="thin">
        <color auto="1"/>
      </right>
      <top style="thin">
        <color rgb="FF6BFF6B"/>
      </top>
      <bottom style="thin">
        <color rgb="FF6BFF6B"/>
      </bottom>
      <diagonal/>
    </border>
    <border>
      <left style="thin">
        <color rgb="FF6BFF6B"/>
      </left>
      <right/>
      <top style="thin">
        <color rgb="FF6BFF6B"/>
      </top>
      <bottom/>
      <diagonal/>
    </border>
    <border>
      <left style="thin">
        <color rgb="FF6BFF6B"/>
      </left>
      <right style="thin">
        <color rgb="FF6BFF6B"/>
      </right>
      <top style="thin">
        <color rgb="FF6BFF6B"/>
      </top>
      <bottom style="thin">
        <color indexed="64"/>
      </bottom>
      <diagonal/>
    </border>
    <border>
      <left style="thin">
        <color rgb="FF6BFF6B"/>
      </left>
      <right style="thin">
        <color auto="1"/>
      </right>
      <top style="thin">
        <color rgb="FF6BFF6B"/>
      </top>
      <bottom/>
      <diagonal/>
    </border>
    <border>
      <left style="thin">
        <color auto="1"/>
      </left>
      <right style="thin">
        <color auto="1"/>
      </right>
      <top style="thin">
        <color rgb="FF6BFF6B"/>
      </top>
      <bottom/>
      <diagonal/>
    </border>
    <border>
      <left style="thin">
        <color auto="1"/>
      </left>
      <right style="thin">
        <color rgb="FF6BFF6B"/>
      </right>
      <top style="thin">
        <color rgb="FF6BFF6B"/>
      </top>
      <bottom/>
      <diagonal/>
    </border>
    <border>
      <left/>
      <right style="thin">
        <color auto="1"/>
      </right>
      <top style="thin">
        <color rgb="FF6BFF6B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6BFF6B"/>
      </top>
      <bottom style="thin">
        <color auto="1"/>
      </bottom>
      <diagonal/>
    </border>
    <border>
      <left style="thin">
        <color auto="1"/>
      </left>
      <right style="thin">
        <color rgb="FF6BFF6B"/>
      </right>
      <top style="thin">
        <color rgb="FF6BFF6B"/>
      </top>
      <bottom style="thin">
        <color auto="1"/>
      </bottom>
      <diagonal/>
    </border>
    <border>
      <left style="thin">
        <color rgb="FF6BFF6B"/>
      </left>
      <right/>
      <top/>
      <bottom style="thin">
        <color rgb="FF6BFF6B"/>
      </bottom>
      <diagonal/>
    </border>
    <border>
      <left style="thin">
        <color rgb="FF6BFF6B"/>
      </left>
      <right style="thin">
        <color rgb="FF6BFF6B"/>
      </right>
      <top style="thin">
        <color auto="1"/>
      </top>
      <bottom style="thin">
        <color rgb="FF6BFF6B"/>
      </bottom>
      <diagonal/>
    </border>
    <border>
      <left style="thin">
        <color rgb="FF6BFF6B"/>
      </left>
      <right style="thin">
        <color auto="1"/>
      </right>
      <top/>
      <bottom style="thin">
        <color rgb="FF6BFF6B"/>
      </bottom>
      <diagonal/>
    </border>
    <border>
      <left style="thin">
        <color auto="1"/>
      </left>
      <right style="thin">
        <color rgb="FF6BFF6B"/>
      </right>
      <top/>
      <bottom style="thin">
        <color rgb="FF6BFF6B"/>
      </bottom>
      <diagonal/>
    </border>
    <border>
      <left/>
      <right style="thin">
        <color auto="1"/>
      </right>
      <top style="thin">
        <color auto="1"/>
      </top>
      <bottom style="thin">
        <color rgb="FF6BFF6B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6BFF6B"/>
      </bottom>
      <diagonal/>
    </border>
    <border>
      <left style="thin">
        <color auto="1"/>
      </left>
      <right style="thin">
        <color rgb="FF6BFF6B"/>
      </right>
      <top style="thin">
        <color indexed="64"/>
      </top>
      <bottom style="thin">
        <color rgb="FF6BFF6B"/>
      </bottom>
      <diagonal/>
    </border>
    <border>
      <left style="thin">
        <color rgb="FF6BFF6B"/>
      </left>
      <right style="thin">
        <color auto="1"/>
      </right>
      <top style="thin">
        <color rgb="FF6BFF6B"/>
      </top>
      <bottom style="thin">
        <color auto="1"/>
      </bottom>
      <diagonal/>
    </border>
    <border>
      <left style="thin">
        <color rgb="FF6BFF6B"/>
      </left>
      <right style="thin">
        <color auto="1"/>
      </right>
      <top style="thin">
        <color indexed="64"/>
      </top>
      <bottom style="thin">
        <color rgb="FF6BFF6B"/>
      </bottom>
      <diagonal/>
    </border>
    <border>
      <left style="thin">
        <color rgb="FF6BFF6B"/>
      </left>
      <right style="thin">
        <color rgb="FF6BFF6B"/>
      </right>
      <top style="thin">
        <color rgb="FF6BFF6B"/>
      </top>
      <bottom/>
      <diagonal/>
    </border>
    <border>
      <left style="thin">
        <color rgb="FF6BFF6B"/>
      </left>
      <right style="thin">
        <color rgb="FF6BFF6B"/>
      </right>
      <top/>
      <bottom style="thin">
        <color rgb="FF6BFF6B"/>
      </bottom>
      <diagonal/>
    </border>
    <border>
      <left/>
      <right style="thin">
        <color rgb="FF6BFF6B"/>
      </right>
      <top/>
      <bottom style="thin">
        <color rgb="FF6BFF6B"/>
      </bottom>
      <diagonal/>
    </border>
    <border>
      <left style="thin">
        <color rgb="FF6BFF6B"/>
      </left>
      <right style="thin">
        <color rgb="FF6BFF6B"/>
      </right>
      <top/>
      <bottom/>
      <diagonal/>
    </border>
    <border>
      <left style="thin">
        <color rgb="FF6BFF6B"/>
      </left>
      <right/>
      <top/>
      <bottom/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6" fillId="0" borderId="0" applyNumberFormat="0" applyFont="0" applyFill="0" applyBorder="0" applyAlignment="0" applyProtection="0"/>
  </cellStyleXfs>
  <cellXfs count="193">
    <xf numFmtId="0" fontId="0" fillId="0" borderId="0" xfId="0"/>
    <xf numFmtId="0" fontId="0" fillId="33" borderId="0" xfId="0" applyFill="1"/>
    <xf numFmtId="164" fontId="18" fillId="33" borderId="0" xfId="0" applyNumberFormat="1" applyFont="1" applyFill="1" applyAlignment="1">
      <alignment horizontal="left"/>
    </xf>
    <xf numFmtId="0" fontId="18" fillId="33" borderId="0" xfId="0" applyFont="1" applyFill="1" applyAlignment="1">
      <alignment horizontal="left"/>
    </xf>
    <xf numFmtId="165" fontId="0" fillId="33" borderId="0" xfId="0" applyNumberFormat="1" applyFill="1"/>
    <xf numFmtId="165" fontId="16" fillId="33" borderId="0" xfId="2" applyNumberFormat="1" applyFont="1" applyFill="1"/>
    <xf numFmtId="165" fontId="16" fillId="33" borderId="0" xfId="2" applyNumberFormat="1" applyFont="1" applyFill="1" applyBorder="1"/>
    <xf numFmtId="166" fontId="0" fillId="33" borderId="0" xfId="0" applyNumberFormat="1" applyFill="1"/>
    <xf numFmtId="167" fontId="0" fillId="33" borderId="0" xfId="1" applyNumberFormat="1" applyFont="1" applyFill="1"/>
    <xf numFmtId="49" fontId="19" fillId="33" borderId="0" xfId="0" applyNumberFormat="1" applyFont="1" applyFill="1" applyAlignment="1">
      <alignment horizontal="left"/>
    </xf>
    <xf numFmtId="164" fontId="20" fillId="33" borderId="0" xfId="0" applyNumberFormat="1" applyFont="1" applyFill="1" applyAlignment="1">
      <alignment vertical="center"/>
    </xf>
    <xf numFmtId="49" fontId="20" fillId="33" borderId="0" xfId="0" applyNumberFormat="1" applyFont="1" applyFill="1" applyAlignment="1">
      <alignment vertical="center"/>
    </xf>
    <xf numFmtId="49" fontId="21" fillId="33" borderId="0" xfId="0" applyNumberFormat="1" applyFont="1" applyFill="1" applyAlignment="1">
      <alignment vertical="center"/>
    </xf>
    <xf numFmtId="164" fontId="22" fillId="33" borderId="0" xfId="0" applyNumberFormat="1" applyFont="1" applyFill="1" applyAlignment="1">
      <alignment vertical="top"/>
    </xf>
    <xf numFmtId="49" fontId="22" fillId="33" borderId="0" xfId="0" applyNumberFormat="1" applyFont="1" applyFill="1" applyAlignment="1">
      <alignment vertical="top"/>
    </xf>
    <xf numFmtId="165" fontId="0" fillId="33" borderId="0" xfId="2" applyNumberFormat="1" applyFont="1" applyFill="1"/>
    <xf numFmtId="5" fontId="0" fillId="33" borderId="0" xfId="2" applyNumberFormat="1" applyFont="1" applyFill="1" applyBorder="1"/>
    <xf numFmtId="0" fontId="23" fillId="33" borderId="0" xfId="0" applyFont="1" applyFill="1" applyAlignment="1">
      <alignment horizontal="left"/>
    </xf>
    <xf numFmtId="0" fontId="0" fillId="33" borderId="10" xfId="0" applyFill="1" applyBorder="1"/>
    <xf numFmtId="164" fontId="22" fillId="33" borderId="10" xfId="0" applyNumberFormat="1" applyFont="1" applyFill="1" applyBorder="1" applyAlignment="1">
      <alignment vertical="top"/>
    </xf>
    <xf numFmtId="49" fontId="22" fillId="33" borderId="10" xfId="0" applyNumberFormat="1" applyFont="1" applyFill="1" applyBorder="1" applyAlignment="1">
      <alignment vertical="top"/>
    </xf>
    <xf numFmtId="165" fontId="0" fillId="33" borderId="10" xfId="0" applyNumberFormat="1" applyFill="1" applyBorder="1"/>
    <xf numFmtId="165" fontId="0" fillId="33" borderId="10" xfId="2" applyNumberFormat="1" applyFont="1" applyFill="1" applyBorder="1"/>
    <xf numFmtId="5" fontId="0" fillId="33" borderId="10" xfId="2" applyNumberFormat="1" applyFont="1" applyFill="1" applyBorder="1"/>
    <xf numFmtId="166" fontId="0" fillId="33" borderId="10" xfId="0" applyNumberFormat="1" applyFill="1" applyBorder="1"/>
    <xf numFmtId="167" fontId="0" fillId="33" borderId="10" xfId="1" applyNumberFormat="1" applyFont="1" applyFill="1" applyBorder="1"/>
    <xf numFmtId="0" fontId="18" fillId="33" borderId="10" xfId="0" applyFont="1" applyFill="1" applyBorder="1" applyAlignment="1">
      <alignment horizontal="left"/>
    </xf>
    <xf numFmtId="0" fontId="13" fillId="33" borderId="11" xfId="0" applyFont="1" applyFill="1" applyBorder="1"/>
    <xf numFmtId="0" fontId="13" fillId="33" borderId="12" xfId="0" applyFont="1" applyFill="1" applyBorder="1"/>
    <xf numFmtId="165" fontId="13" fillId="33" borderId="12" xfId="1" applyNumberFormat="1" applyFont="1" applyFill="1" applyBorder="1"/>
    <xf numFmtId="167" fontId="13" fillId="33" borderId="12" xfId="1" applyNumberFormat="1" applyFont="1" applyFill="1" applyBorder="1"/>
    <xf numFmtId="166" fontId="13" fillId="33" borderId="12" xfId="1" applyNumberFormat="1" applyFont="1" applyFill="1" applyBorder="1"/>
    <xf numFmtId="0" fontId="13" fillId="33" borderId="13" xfId="0" applyFont="1" applyFill="1" applyBorder="1"/>
    <xf numFmtId="0" fontId="17" fillId="33" borderId="14" xfId="0" applyFont="1" applyFill="1" applyBorder="1"/>
    <xf numFmtId="0" fontId="17" fillId="33" borderId="15" xfId="0" applyFont="1" applyFill="1" applyBorder="1"/>
    <xf numFmtId="0" fontId="17" fillId="33" borderId="15" xfId="2" applyNumberFormat="1" applyFont="1" applyFill="1" applyBorder="1"/>
    <xf numFmtId="167" fontId="17" fillId="33" borderId="15" xfId="1" applyNumberFormat="1" applyFont="1" applyFill="1" applyBorder="1"/>
    <xf numFmtId="0" fontId="17" fillId="33" borderId="16" xfId="0" applyFont="1" applyFill="1" applyBorder="1"/>
    <xf numFmtId="0" fontId="17" fillId="33" borderId="17" xfId="0" applyFont="1" applyFill="1" applyBorder="1"/>
    <xf numFmtId="0" fontId="17" fillId="33" borderId="18" xfId="0" applyFont="1" applyFill="1" applyBorder="1"/>
    <xf numFmtId="0" fontId="17" fillId="33" borderId="18" xfId="2" applyNumberFormat="1" applyFont="1" applyFill="1" applyBorder="1"/>
    <xf numFmtId="167" fontId="17" fillId="33" borderId="18" xfId="1" applyNumberFormat="1" applyFont="1" applyFill="1" applyBorder="1"/>
    <xf numFmtId="0" fontId="17" fillId="33" borderId="19" xfId="0" applyFont="1" applyFill="1" applyBorder="1"/>
    <xf numFmtId="0" fontId="17" fillId="33" borderId="20" xfId="0" applyFont="1" applyFill="1" applyBorder="1"/>
    <xf numFmtId="0" fontId="17" fillId="33" borderId="18" xfId="1" applyNumberFormat="1" applyFont="1" applyFill="1" applyBorder="1"/>
    <xf numFmtId="0" fontId="17" fillId="33" borderId="0" xfId="0" applyFont="1" applyFill="1"/>
    <xf numFmtId="166" fontId="17" fillId="33" borderId="0" xfId="2" applyNumberFormat="1" applyFont="1" applyFill="1" applyBorder="1"/>
    <xf numFmtId="0" fontId="17" fillId="33" borderId="0" xfId="2" applyNumberFormat="1" applyFont="1" applyFill="1" applyBorder="1"/>
    <xf numFmtId="166" fontId="17" fillId="33" borderId="0" xfId="0" applyNumberFormat="1" applyFont="1" applyFill="1"/>
    <xf numFmtId="167" fontId="17" fillId="33" borderId="0" xfId="1" applyNumberFormat="1" applyFont="1" applyFill="1" applyBorder="1"/>
    <xf numFmtId="0" fontId="17" fillId="33" borderId="0" xfId="1" applyNumberFormat="1" applyFont="1" applyFill="1" applyBorder="1"/>
    <xf numFmtId="5" fontId="17" fillId="33" borderId="0" xfId="2" applyNumberFormat="1" applyFont="1" applyFill="1" applyBorder="1"/>
    <xf numFmtId="165" fontId="0" fillId="33" borderId="0" xfId="1" applyNumberFormat="1" applyFont="1" applyFill="1" applyBorder="1"/>
    <xf numFmtId="166" fontId="17" fillId="33" borderId="0" xfId="1" applyNumberFormat="1" applyFont="1" applyFill="1" applyBorder="1"/>
    <xf numFmtId="167" fontId="0" fillId="33" borderId="0" xfId="1" applyNumberFormat="1" applyFont="1" applyFill="1" applyBorder="1"/>
    <xf numFmtId="166" fontId="0" fillId="33" borderId="0" xfId="1" applyNumberFormat="1" applyFont="1" applyFill="1" applyBorder="1"/>
    <xf numFmtId="0" fontId="23" fillId="34" borderId="0" xfId="0" applyFont="1" applyFill="1" applyAlignment="1">
      <alignment horizontal="left"/>
    </xf>
    <xf numFmtId="0" fontId="26" fillId="34" borderId="21" xfId="0" applyFont="1" applyFill="1" applyBorder="1" applyAlignment="1">
      <alignment horizontal="center" vertical="center"/>
    </xf>
    <xf numFmtId="49" fontId="26" fillId="34" borderId="21" xfId="0" applyNumberFormat="1" applyFont="1" applyFill="1" applyBorder="1" applyAlignment="1">
      <alignment horizontal="center" vertical="center"/>
    </xf>
    <xf numFmtId="49" fontId="26" fillId="34" borderId="13" xfId="0" applyNumberFormat="1" applyFont="1" applyFill="1" applyBorder="1" applyAlignment="1">
      <alignment horizontal="center" vertical="center" wrapText="1"/>
    </xf>
    <xf numFmtId="49" fontId="27" fillId="34" borderId="11" xfId="0" applyNumberFormat="1" applyFont="1" applyFill="1" applyBorder="1" applyAlignment="1">
      <alignment horizontal="center" vertical="center"/>
    </xf>
    <xf numFmtId="37" fontId="27" fillId="34" borderId="21" xfId="0" applyNumberFormat="1" applyFont="1" applyFill="1" applyBorder="1" applyAlignment="1">
      <alignment horizontal="center" vertical="center"/>
    </xf>
    <xf numFmtId="37" fontId="27" fillId="34" borderId="13" xfId="0" applyNumberFormat="1" applyFont="1" applyFill="1" applyBorder="1" applyAlignment="1">
      <alignment horizontal="center" vertical="center"/>
    </xf>
    <xf numFmtId="49" fontId="28" fillId="34" borderId="11" xfId="0" applyNumberFormat="1" applyFont="1" applyFill="1" applyBorder="1" applyAlignment="1">
      <alignment horizontal="center" vertical="center"/>
    </xf>
    <xf numFmtId="37" fontId="28" fillId="34" borderId="21" xfId="0" applyNumberFormat="1" applyFont="1" applyFill="1" applyBorder="1" applyAlignment="1">
      <alignment horizontal="center" vertical="center"/>
    </xf>
    <xf numFmtId="0" fontId="29" fillId="34" borderId="0" xfId="0" applyFont="1" applyFill="1" applyAlignment="1">
      <alignment horizontal="left"/>
    </xf>
    <xf numFmtId="0" fontId="30" fillId="33" borderId="0" xfId="0" applyFont="1" applyFill="1"/>
    <xf numFmtId="0" fontId="27" fillId="34" borderId="0" xfId="0" applyFont="1" applyFill="1" applyAlignment="1">
      <alignment horizontal="left"/>
    </xf>
    <xf numFmtId="49" fontId="26" fillId="34" borderId="21" xfId="0" applyNumberFormat="1" applyFont="1" applyFill="1" applyBorder="1" applyAlignment="1">
      <alignment horizontal="center" vertical="center" wrapText="1"/>
    </xf>
    <xf numFmtId="0" fontId="27" fillId="33" borderId="0" xfId="0" applyFont="1" applyFill="1"/>
    <xf numFmtId="14" fontId="28" fillId="34" borderId="21" xfId="0" applyNumberFormat="1" applyFont="1" applyFill="1" applyBorder="1" applyAlignment="1">
      <alignment horizontal="center" vertical="center" wrapText="1"/>
    </xf>
    <xf numFmtId="49" fontId="28" fillId="34" borderId="21" xfId="0" applyNumberFormat="1" applyFont="1" applyFill="1" applyBorder="1" applyAlignment="1">
      <alignment horizontal="center" vertical="center"/>
    </xf>
    <xf numFmtId="0" fontId="28" fillId="34" borderId="21" xfId="0" applyFont="1" applyFill="1" applyBorder="1" applyAlignment="1">
      <alignment horizontal="center" vertical="center" wrapText="1"/>
    </xf>
    <xf numFmtId="49" fontId="21" fillId="34" borderId="0" xfId="0" applyNumberFormat="1" applyFont="1" applyFill="1"/>
    <xf numFmtId="0" fontId="31" fillId="34" borderId="0" xfId="0" applyFont="1" applyFill="1" applyAlignment="1">
      <alignment horizontal="left"/>
    </xf>
    <xf numFmtId="49" fontId="32" fillId="34" borderId="0" xfId="0" applyNumberFormat="1" applyFont="1" applyFill="1"/>
    <xf numFmtId="8" fontId="17" fillId="33" borderId="0" xfId="0" applyNumberFormat="1" applyFont="1" applyFill="1"/>
    <xf numFmtId="0" fontId="33" fillId="34" borderId="26" xfId="0" applyFont="1" applyFill="1" applyBorder="1" applyAlignment="1">
      <alignment horizontal="center" vertical="center"/>
    </xf>
    <xf numFmtId="49" fontId="33" fillId="34" borderId="21" xfId="0" applyNumberFormat="1" applyFont="1" applyFill="1" applyBorder="1" applyAlignment="1">
      <alignment horizontal="center" vertical="center" wrapText="1"/>
    </xf>
    <xf numFmtId="49" fontId="35" fillId="34" borderId="43" xfId="0" applyNumberFormat="1" applyFont="1" applyFill="1" applyBorder="1" applyAlignment="1">
      <alignment horizontal="center" vertical="center"/>
    </xf>
    <xf numFmtId="37" fontId="35" fillId="34" borderId="44" xfId="0" applyNumberFormat="1" applyFont="1" applyFill="1" applyBorder="1" applyAlignment="1">
      <alignment horizontal="center" vertical="center"/>
    </xf>
    <xf numFmtId="49" fontId="33" fillId="34" borderId="21" xfId="0" applyNumberFormat="1" applyFont="1" applyFill="1" applyBorder="1" applyAlignment="1">
      <alignment horizontal="center" vertical="center"/>
    </xf>
    <xf numFmtId="37" fontId="33" fillId="34" borderId="44" xfId="0" applyNumberFormat="1" applyFont="1" applyFill="1" applyBorder="1" applyAlignment="1">
      <alignment horizontal="center" vertical="center"/>
    </xf>
    <xf numFmtId="49" fontId="33" fillId="34" borderId="0" xfId="0" applyNumberFormat="1" applyFont="1" applyFill="1" applyAlignment="1">
      <alignment horizontal="center" vertical="center"/>
    </xf>
    <xf numFmtId="37" fontId="33" fillId="34" borderId="0" xfId="0" applyNumberFormat="1" applyFont="1" applyFill="1" applyAlignment="1">
      <alignment horizontal="center" vertical="center"/>
    </xf>
    <xf numFmtId="0" fontId="13" fillId="33" borderId="0" xfId="0" applyFont="1" applyFill="1"/>
    <xf numFmtId="0" fontId="13" fillId="33" borderId="43" xfId="44" applyNumberFormat="1" applyFont="1" applyFill="1" applyBorder="1" applyAlignment="1" applyProtection="1">
      <alignment horizontal="center" vertical="center"/>
    </xf>
    <xf numFmtId="3" fontId="13" fillId="33" borderId="43" xfId="44" applyNumberFormat="1" applyFont="1" applyFill="1" applyBorder="1" applyAlignment="1" applyProtection="1">
      <alignment horizontal="center" vertical="center" wrapText="1"/>
    </xf>
    <xf numFmtId="168" fontId="13" fillId="33" borderId="26" xfId="44" applyNumberFormat="1" applyFont="1" applyFill="1" applyBorder="1" applyAlignment="1" applyProtection="1">
      <alignment horizontal="center" vertical="center"/>
    </xf>
    <xf numFmtId="0" fontId="17" fillId="33" borderId="21" xfId="0" applyFont="1" applyFill="1" applyBorder="1" applyAlignment="1">
      <alignment horizontal="left" vertical="top"/>
    </xf>
    <xf numFmtId="15" fontId="17" fillId="33" borderId="21" xfId="0" applyNumberFormat="1" applyFont="1" applyFill="1" applyBorder="1" applyAlignment="1">
      <alignment horizontal="left" vertical="top"/>
    </xf>
    <xf numFmtId="3" fontId="17" fillId="33" borderId="21" xfId="0" applyNumberFormat="1" applyFont="1" applyFill="1" applyBorder="1" applyAlignment="1">
      <alignment horizontal="left" vertical="top"/>
    </xf>
    <xf numFmtId="168" fontId="17" fillId="33" borderId="11" xfId="0" applyNumberFormat="1" applyFont="1" applyFill="1" applyBorder="1" applyAlignment="1">
      <alignment horizontal="left" vertical="top"/>
    </xf>
    <xf numFmtId="0" fontId="17" fillId="33" borderId="11" xfId="0" applyFont="1" applyFill="1" applyBorder="1" applyAlignment="1">
      <alignment horizontal="left" vertical="top"/>
    </xf>
    <xf numFmtId="0" fontId="17" fillId="33" borderId="13" xfId="0" applyFont="1" applyFill="1" applyBorder="1" applyAlignment="1">
      <alignment horizontal="left" vertical="top"/>
    </xf>
    <xf numFmtId="0" fontId="17" fillId="33" borderId="46" xfId="0" applyFont="1" applyFill="1" applyBorder="1" applyAlignment="1">
      <alignment horizontal="left" vertical="top"/>
    </xf>
    <xf numFmtId="15" fontId="17" fillId="33" borderId="46" xfId="0" applyNumberFormat="1" applyFont="1" applyFill="1" applyBorder="1" applyAlignment="1">
      <alignment horizontal="left" vertical="top"/>
    </xf>
    <xf numFmtId="3" fontId="17" fillId="33" borderId="46" xfId="0" applyNumberFormat="1" applyFont="1" applyFill="1" applyBorder="1" applyAlignment="1">
      <alignment horizontal="left" vertical="top"/>
    </xf>
    <xf numFmtId="37" fontId="17" fillId="33" borderId="0" xfId="0" applyNumberFormat="1" applyFont="1" applyFill="1"/>
    <xf numFmtId="168" fontId="17" fillId="33" borderId="47" xfId="0" applyNumberFormat="1" applyFont="1" applyFill="1" applyBorder="1" applyAlignment="1">
      <alignment horizontal="left" vertical="top"/>
    </xf>
    <xf numFmtId="0" fontId="17" fillId="33" borderId="11" xfId="0" applyFont="1" applyFill="1" applyBorder="1" applyAlignment="1">
      <alignment horizontal="left" vertical="top" wrapText="1"/>
    </xf>
    <xf numFmtId="0" fontId="17" fillId="33" borderId="13" xfId="0" applyFont="1" applyFill="1" applyBorder="1" applyAlignment="1">
      <alignment horizontal="left" vertical="top" wrapText="1"/>
    </xf>
    <xf numFmtId="8" fontId="17" fillId="33" borderId="11" xfId="0" applyNumberFormat="1" applyFont="1" applyFill="1" applyBorder="1" applyAlignment="1">
      <alignment horizontal="left" vertical="top"/>
    </xf>
    <xf numFmtId="37" fontId="27" fillId="34" borderId="11" xfId="0" applyNumberFormat="1" applyFont="1" applyFill="1" applyBorder="1" applyAlignment="1">
      <alignment horizontal="center" vertical="center"/>
    </xf>
    <xf numFmtId="49" fontId="26" fillId="34" borderId="26" xfId="0" applyNumberFormat="1" applyFont="1" applyFill="1" applyBorder="1" applyAlignment="1">
      <alignment horizontal="center" vertical="center"/>
    </xf>
    <xf numFmtId="49" fontId="26" fillId="34" borderId="34" xfId="0" applyNumberFormat="1" applyFont="1" applyFill="1" applyBorder="1" applyAlignment="1">
      <alignment horizontal="center" vertical="center"/>
    </xf>
    <xf numFmtId="49" fontId="26" fillId="34" borderId="27" xfId="0" applyNumberFormat="1" applyFont="1" applyFill="1" applyBorder="1" applyAlignment="1">
      <alignment horizontal="center" vertical="center"/>
    </xf>
    <xf numFmtId="49" fontId="26" fillId="34" borderId="35" xfId="0" applyNumberFormat="1" applyFont="1" applyFill="1" applyBorder="1" applyAlignment="1">
      <alignment horizontal="center" vertical="center"/>
    </xf>
    <xf numFmtId="49" fontId="26" fillId="34" borderId="28" xfId="0" applyNumberFormat="1" applyFont="1" applyFill="1" applyBorder="1" applyAlignment="1">
      <alignment horizontal="center" vertical="center"/>
    </xf>
    <xf numFmtId="49" fontId="26" fillId="34" borderId="29" xfId="0" applyNumberFormat="1" applyFont="1" applyFill="1" applyBorder="1" applyAlignment="1">
      <alignment horizontal="center" vertical="center"/>
    </xf>
    <xf numFmtId="49" fontId="26" fillId="34" borderId="30" xfId="0" applyNumberFormat="1" applyFont="1" applyFill="1" applyBorder="1" applyAlignment="1">
      <alignment horizontal="center" vertical="center"/>
    </xf>
    <xf numFmtId="49" fontId="26" fillId="34" borderId="22" xfId="0" applyNumberFormat="1" applyFont="1" applyFill="1" applyBorder="1" applyAlignment="1">
      <alignment horizontal="center" vertical="center"/>
    </xf>
    <xf numFmtId="49" fontId="26" fillId="34" borderId="23" xfId="0" applyNumberFormat="1" applyFont="1" applyFill="1" applyBorder="1" applyAlignment="1">
      <alignment horizontal="center" vertical="center"/>
    </xf>
    <xf numFmtId="49" fontId="26" fillId="34" borderId="24" xfId="0" applyNumberFormat="1" applyFont="1" applyFill="1" applyBorder="1" applyAlignment="1">
      <alignment horizontal="center" vertical="center"/>
    </xf>
    <xf numFmtId="49" fontId="26" fillId="34" borderId="31" xfId="0" applyNumberFormat="1" applyFont="1" applyFill="1" applyBorder="1" applyAlignment="1">
      <alignment horizontal="center" vertical="center" wrapText="1"/>
    </xf>
    <xf numFmtId="49" fontId="26" fillId="34" borderId="32" xfId="0" applyNumberFormat="1" applyFont="1" applyFill="1" applyBorder="1" applyAlignment="1">
      <alignment horizontal="center" vertical="center" wrapText="1"/>
    </xf>
    <xf numFmtId="49" fontId="26" fillId="34" borderId="33" xfId="0" applyNumberFormat="1" applyFont="1" applyFill="1" applyBorder="1" applyAlignment="1">
      <alignment horizontal="center" vertical="center" wrapText="1"/>
    </xf>
    <xf numFmtId="49" fontId="26" fillId="34" borderId="38" xfId="0" applyNumberFormat="1" applyFont="1" applyFill="1" applyBorder="1" applyAlignment="1">
      <alignment horizontal="center" vertical="center" wrapText="1"/>
    </xf>
    <xf numFmtId="49" fontId="26" fillId="34" borderId="39" xfId="0" applyNumberFormat="1" applyFont="1" applyFill="1" applyBorder="1" applyAlignment="1">
      <alignment horizontal="center" vertical="center" wrapText="1"/>
    </xf>
    <xf numFmtId="49" fontId="26" fillId="34" borderId="40" xfId="0" applyNumberFormat="1" applyFont="1" applyFill="1" applyBorder="1" applyAlignment="1">
      <alignment horizontal="center" vertical="center" wrapText="1"/>
    </xf>
    <xf numFmtId="49" fontId="26" fillId="34" borderId="36" xfId="0" applyNumberFormat="1" applyFont="1" applyFill="1" applyBorder="1" applyAlignment="1">
      <alignment horizontal="center" vertical="center"/>
    </xf>
    <xf numFmtId="49" fontId="26" fillId="34" borderId="37" xfId="0" applyNumberFormat="1" applyFont="1" applyFill="1" applyBorder="1" applyAlignment="1">
      <alignment horizontal="center" vertical="center"/>
    </xf>
    <xf numFmtId="49" fontId="26" fillId="34" borderId="22" xfId="0" applyNumberFormat="1" applyFont="1" applyFill="1" applyBorder="1" applyAlignment="1">
      <alignment horizontal="center" vertical="center" wrapText="1"/>
    </xf>
    <xf numFmtId="49" fontId="26" fillId="34" borderId="24" xfId="0" applyNumberFormat="1" applyFont="1" applyFill="1" applyBorder="1" applyAlignment="1">
      <alignment horizontal="center" vertical="center" wrapText="1"/>
    </xf>
    <xf numFmtId="49" fontId="26" fillId="34" borderId="11" xfId="0" applyNumberFormat="1" applyFont="1" applyFill="1" applyBorder="1" applyAlignment="1">
      <alignment horizontal="center" vertical="center" wrapText="1"/>
    </xf>
    <xf numFmtId="49" fontId="26" fillId="34" borderId="13" xfId="0" applyNumberFormat="1" applyFont="1" applyFill="1" applyBorder="1" applyAlignment="1">
      <alignment horizontal="center" vertical="center" wrapText="1"/>
    </xf>
    <xf numFmtId="49" fontId="24" fillId="34" borderId="0" xfId="0" applyNumberFormat="1" applyFont="1" applyFill="1" applyAlignment="1">
      <alignment horizontal="left"/>
    </xf>
    <xf numFmtId="49" fontId="21" fillId="34" borderId="0" xfId="0" applyNumberFormat="1" applyFont="1" applyFill="1" applyAlignment="1">
      <alignment horizontal="center" vertical="center"/>
    </xf>
    <xf numFmtId="49" fontId="25" fillId="34" borderId="0" xfId="0" applyNumberFormat="1" applyFont="1" applyFill="1" applyAlignment="1">
      <alignment horizontal="left" vertical="top"/>
    </xf>
    <xf numFmtId="49" fontId="26" fillId="34" borderId="25" xfId="0" applyNumberFormat="1" applyFont="1" applyFill="1" applyBorder="1" applyAlignment="1">
      <alignment horizontal="center" vertical="center"/>
    </xf>
    <xf numFmtId="37" fontId="27" fillId="34" borderId="22" xfId="0" applyNumberFormat="1" applyFont="1" applyFill="1" applyBorder="1" applyAlignment="1">
      <alignment horizontal="center" vertical="center"/>
    </xf>
    <xf numFmtId="37" fontId="27" fillId="34" borderId="24" xfId="0" applyNumberFormat="1" applyFont="1" applyFill="1" applyBorder="1" applyAlignment="1">
      <alignment horizontal="center" vertical="center"/>
    </xf>
    <xf numFmtId="49" fontId="27" fillId="34" borderId="11" xfId="0" applyNumberFormat="1" applyFont="1" applyFill="1" applyBorder="1" applyAlignment="1">
      <alignment horizontal="center" vertical="center"/>
    </xf>
    <xf numFmtId="49" fontId="27" fillId="34" borderId="13" xfId="0" applyNumberFormat="1" applyFont="1" applyFill="1" applyBorder="1" applyAlignment="1">
      <alignment horizontal="center" vertical="center"/>
    </xf>
    <xf numFmtId="39" fontId="27" fillId="34" borderId="25" xfId="0" applyNumberFormat="1" applyFont="1" applyFill="1" applyBorder="1" applyAlignment="1">
      <alignment horizontal="center" vertical="center"/>
    </xf>
    <xf numFmtId="39" fontId="27" fillId="34" borderId="23" xfId="0" applyNumberFormat="1" applyFont="1" applyFill="1" applyBorder="1" applyAlignment="1">
      <alignment horizontal="center" vertical="center"/>
    </xf>
    <xf numFmtId="39" fontId="27" fillId="34" borderId="24" xfId="0" applyNumberFormat="1" applyFont="1" applyFill="1" applyBorder="1" applyAlignment="1">
      <alignment horizontal="center" vertical="center"/>
    </xf>
    <xf numFmtId="37" fontId="27" fillId="34" borderId="11" xfId="0" applyNumberFormat="1" applyFont="1" applyFill="1" applyBorder="1" applyAlignment="1">
      <alignment horizontal="center" vertical="center"/>
    </xf>
    <xf numFmtId="37" fontId="27" fillId="34" borderId="13" xfId="0" applyNumberFormat="1" applyFont="1" applyFill="1" applyBorder="1" applyAlignment="1">
      <alignment horizontal="center" vertical="center"/>
    </xf>
    <xf numFmtId="0" fontId="27" fillId="34" borderId="11" xfId="0" applyFont="1" applyFill="1" applyBorder="1" applyAlignment="1">
      <alignment horizontal="center" vertical="center"/>
    </xf>
    <xf numFmtId="2" fontId="27" fillId="34" borderId="13" xfId="0" applyNumberFormat="1" applyFont="1" applyFill="1" applyBorder="1" applyAlignment="1">
      <alignment horizontal="center" vertical="center"/>
    </xf>
    <xf numFmtId="37" fontId="28" fillId="34" borderId="11" xfId="0" applyNumberFormat="1" applyFont="1" applyFill="1" applyBorder="1" applyAlignment="1">
      <alignment horizontal="center" vertical="center"/>
    </xf>
    <xf numFmtId="37" fontId="28" fillId="34" borderId="13" xfId="0" applyNumberFormat="1" applyFont="1" applyFill="1" applyBorder="1" applyAlignment="1">
      <alignment horizontal="center" vertical="center"/>
    </xf>
    <xf numFmtId="37" fontId="28" fillId="34" borderId="22" xfId="0" applyNumberFormat="1" applyFont="1" applyFill="1" applyBorder="1" applyAlignment="1">
      <alignment horizontal="center" vertical="center"/>
    </xf>
    <xf numFmtId="37" fontId="28" fillId="34" borderId="24" xfId="0" applyNumberFormat="1" applyFont="1" applyFill="1" applyBorder="1" applyAlignment="1">
      <alignment horizontal="center" vertical="center"/>
    </xf>
    <xf numFmtId="1" fontId="27" fillId="34" borderId="11" xfId="0" applyNumberFormat="1" applyFont="1" applyFill="1" applyBorder="1" applyAlignment="1">
      <alignment horizontal="center" vertical="center"/>
    </xf>
    <xf numFmtId="1" fontId="27" fillId="34" borderId="13" xfId="0" applyNumberFormat="1" applyFont="1" applyFill="1" applyBorder="1" applyAlignment="1">
      <alignment horizontal="center" vertical="center"/>
    </xf>
    <xf numFmtId="39" fontId="28" fillId="34" borderId="25" xfId="0" applyNumberFormat="1" applyFont="1" applyFill="1" applyBorder="1" applyAlignment="1">
      <alignment horizontal="center" vertical="center"/>
    </xf>
    <xf numFmtId="39" fontId="28" fillId="34" borderId="23" xfId="0" applyNumberFormat="1" applyFont="1" applyFill="1" applyBorder="1" applyAlignment="1">
      <alignment horizontal="center" vertical="center"/>
    </xf>
    <xf numFmtId="39" fontId="28" fillId="34" borderId="24" xfId="0" applyNumberFormat="1" applyFont="1" applyFill="1" applyBorder="1" applyAlignment="1">
      <alignment horizontal="center" vertical="center"/>
    </xf>
    <xf numFmtId="49" fontId="28" fillId="34" borderId="22" xfId="0" applyNumberFormat="1" applyFont="1" applyFill="1" applyBorder="1" applyAlignment="1">
      <alignment horizontal="center" vertical="center"/>
    </xf>
    <xf numFmtId="49" fontId="28" fillId="34" borderId="24" xfId="0" applyNumberFormat="1" applyFont="1" applyFill="1" applyBorder="1" applyAlignment="1">
      <alignment horizontal="center" vertical="center"/>
    </xf>
    <xf numFmtId="0" fontId="28" fillId="34" borderId="22" xfId="0" applyFont="1" applyFill="1" applyBorder="1" applyAlignment="1">
      <alignment horizontal="center" vertical="center" wrapText="1"/>
    </xf>
    <xf numFmtId="49" fontId="28" fillId="34" borderId="24" xfId="0" applyNumberFormat="1" applyFont="1" applyFill="1" applyBorder="1" applyAlignment="1">
      <alignment horizontal="center" vertical="center" wrapText="1"/>
    </xf>
    <xf numFmtId="39" fontId="27" fillId="34" borderId="11" xfId="0" applyNumberFormat="1" applyFont="1" applyFill="1" applyBorder="1" applyAlignment="1">
      <alignment horizontal="center" vertical="center"/>
    </xf>
    <xf numFmtId="39" fontId="27" fillId="34" borderId="12" xfId="0" applyNumberFormat="1" applyFont="1" applyFill="1" applyBorder="1" applyAlignment="1">
      <alignment horizontal="center" vertical="center"/>
    </xf>
    <xf numFmtId="39" fontId="27" fillId="34" borderId="13" xfId="0" applyNumberFormat="1" applyFont="1" applyFill="1" applyBorder="1" applyAlignment="1">
      <alignment horizontal="center" vertical="center"/>
    </xf>
    <xf numFmtId="49" fontId="33" fillId="34" borderId="27" xfId="0" applyNumberFormat="1" applyFont="1" applyFill="1" applyBorder="1" applyAlignment="1">
      <alignment horizontal="center" vertical="center"/>
    </xf>
    <xf numFmtId="49" fontId="33" fillId="34" borderId="35" xfId="0" applyNumberFormat="1" applyFont="1" applyFill="1" applyBorder="1" applyAlignment="1">
      <alignment horizontal="center" vertical="center"/>
    </xf>
    <xf numFmtId="49" fontId="33" fillId="34" borderId="28" xfId="0" applyNumberFormat="1" applyFont="1" applyFill="1" applyBorder="1" applyAlignment="1">
      <alignment horizontal="center" vertical="center"/>
    </xf>
    <xf numFmtId="49" fontId="33" fillId="34" borderId="29" xfId="0" applyNumberFormat="1" applyFont="1" applyFill="1" applyBorder="1" applyAlignment="1">
      <alignment horizontal="center" vertical="center"/>
    </xf>
    <xf numFmtId="49" fontId="33" fillId="34" borderId="30" xfId="0" applyNumberFormat="1" applyFont="1" applyFill="1" applyBorder="1" applyAlignment="1">
      <alignment horizontal="center" vertical="center"/>
    </xf>
    <xf numFmtId="49" fontId="33" fillId="34" borderId="41" xfId="0" applyNumberFormat="1" applyFont="1" applyFill="1" applyBorder="1" applyAlignment="1">
      <alignment horizontal="center" vertical="center" wrapText="1"/>
    </xf>
    <xf numFmtId="49" fontId="33" fillId="34" borderId="33" xfId="0" applyNumberFormat="1" applyFont="1" applyFill="1" applyBorder="1" applyAlignment="1">
      <alignment horizontal="center" vertical="center" wrapText="1"/>
    </xf>
    <xf numFmtId="49" fontId="33" fillId="34" borderId="42" xfId="0" applyNumberFormat="1" applyFont="1" applyFill="1" applyBorder="1" applyAlignment="1">
      <alignment horizontal="center" vertical="center" wrapText="1"/>
    </xf>
    <xf numFmtId="49" fontId="33" fillId="34" borderId="40" xfId="0" applyNumberFormat="1" applyFont="1" applyFill="1" applyBorder="1" applyAlignment="1">
      <alignment horizontal="center" vertical="center" wrapText="1"/>
    </xf>
    <xf numFmtId="49" fontId="33" fillId="34" borderId="22" xfId="0" applyNumberFormat="1" applyFont="1" applyFill="1" applyBorder="1" applyAlignment="1">
      <alignment horizontal="center" vertical="center" wrapText="1"/>
    </xf>
    <xf numFmtId="49" fontId="33" fillId="34" borderId="24" xfId="0" applyNumberFormat="1" applyFont="1" applyFill="1" applyBorder="1" applyAlignment="1">
      <alignment horizontal="center" vertical="center" wrapText="1"/>
    </xf>
    <xf numFmtId="49" fontId="33" fillId="34" borderId="22" xfId="0" applyNumberFormat="1" applyFont="1" applyFill="1" applyBorder="1" applyAlignment="1">
      <alignment horizontal="center" vertical="center"/>
    </xf>
    <xf numFmtId="49" fontId="33" fillId="34" borderId="23" xfId="0" applyNumberFormat="1" applyFont="1" applyFill="1" applyBorder="1" applyAlignment="1">
      <alignment horizontal="center" vertical="center"/>
    </xf>
    <xf numFmtId="49" fontId="33" fillId="34" borderId="24" xfId="0" applyNumberFormat="1" applyFont="1" applyFill="1" applyBorder="1" applyAlignment="1">
      <alignment horizontal="center" vertical="center"/>
    </xf>
    <xf numFmtId="37" fontId="35" fillId="34" borderId="36" xfId="0" applyNumberFormat="1" applyFont="1" applyFill="1" applyBorder="1" applyAlignment="1">
      <alignment horizontal="center" vertical="center"/>
    </xf>
    <xf numFmtId="37" fontId="35" fillId="34" borderId="37" xfId="0" applyNumberFormat="1" applyFont="1" applyFill="1" applyBorder="1" applyAlignment="1">
      <alignment horizontal="center" vertical="center"/>
    </xf>
    <xf numFmtId="37" fontId="35" fillId="34" borderId="22" xfId="0" applyNumberFormat="1" applyFont="1" applyFill="1" applyBorder="1" applyAlignment="1">
      <alignment horizontal="center" vertical="center"/>
    </xf>
    <xf numFmtId="37" fontId="35" fillId="34" borderId="23" xfId="0" applyNumberFormat="1" applyFont="1" applyFill="1" applyBorder="1" applyAlignment="1">
      <alignment horizontal="center" vertical="center"/>
    </xf>
    <xf numFmtId="37" fontId="35" fillId="34" borderId="24" xfId="0" applyNumberFormat="1" applyFont="1" applyFill="1" applyBorder="1" applyAlignment="1">
      <alignment horizontal="center" vertical="center"/>
    </xf>
    <xf numFmtId="37" fontId="35" fillId="34" borderId="11" xfId="0" applyNumberFormat="1" applyFont="1" applyFill="1" applyBorder="1" applyAlignment="1">
      <alignment horizontal="center" vertical="center"/>
    </xf>
    <xf numFmtId="37" fontId="35" fillId="34" borderId="13" xfId="0" applyNumberFormat="1" applyFont="1" applyFill="1" applyBorder="1" applyAlignment="1">
      <alignment horizontal="center" vertical="center"/>
    </xf>
    <xf numFmtId="37" fontId="35" fillId="34" borderId="12" xfId="0" applyNumberFormat="1" applyFont="1" applyFill="1" applyBorder="1" applyAlignment="1">
      <alignment horizontal="center" vertical="center"/>
    </xf>
    <xf numFmtId="49" fontId="34" fillId="34" borderId="28" xfId="0" applyNumberFormat="1" applyFont="1" applyFill="1" applyBorder="1" applyAlignment="1">
      <alignment horizontal="center" vertical="center"/>
    </xf>
    <xf numFmtId="49" fontId="34" fillId="34" borderId="23" xfId="0" applyNumberFormat="1" applyFont="1" applyFill="1" applyBorder="1" applyAlignment="1">
      <alignment horizontal="center" vertical="center"/>
    </xf>
    <xf numFmtId="49" fontId="34" fillId="34" borderId="24" xfId="0" applyNumberFormat="1" applyFont="1" applyFill="1" applyBorder="1" applyAlignment="1">
      <alignment horizontal="center" vertical="center"/>
    </xf>
    <xf numFmtId="49" fontId="34" fillId="34" borderId="25" xfId="0" applyNumberFormat="1" applyFont="1" applyFill="1" applyBorder="1" applyAlignment="1">
      <alignment horizontal="center" vertical="center"/>
    </xf>
    <xf numFmtId="37" fontId="33" fillId="34" borderId="34" xfId="0" applyNumberFormat="1" applyFont="1" applyFill="1" applyBorder="1" applyAlignment="1">
      <alignment horizontal="center" vertical="center"/>
    </xf>
    <xf numFmtId="37" fontId="33" fillId="34" borderId="45" xfId="0" applyNumberFormat="1" applyFont="1" applyFill="1" applyBorder="1" applyAlignment="1">
      <alignment horizontal="center" vertical="center"/>
    </xf>
    <xf numFmtId="37" fontId="33" fillId="34" borderId="10" xfId="0" applyNumberFormat="1" applyFont="1" applyFill="1" applyBorder="1" applyAlignment="1">
      <alignment horizontal="center" vertical="center"/>
    </xf>
    <xf numFmtId="0" fontId="17" fillId="33" borderId="11" xfId="0" applyFont="1" applyFill="1" applyBorder="1" applyAlignment="1">
      <alignment horizontal="left" vertical="top" wrapText="1"/>
    </xf>
    <xf numFmtId="0" fontId="17" fillId="33" borderId="13" xfId="0" applyFont="1" applyFill="1" applyBorder="1" applyAlignment="1">
      <alignment horizontal="left" vertical="top" wrapText="1"/>
    </xf>
    <xf numFmtId="0" fontId="13" fillId="33" borderId="11" xfId="44" applyNumberFormat="1" applyFont="1" applyFill="1" applyBorder="1" applyAlignment="1" applyProtection="1">
      <alignment horizontal="left" vertical="center"/>
    </xf>
    <xf numFmtId="0" fontId="13" fillId="33" borderId="13" xfId="44" applyNumberFormat="1" applyFont="1" applyFill="1" applyBorder="1" applyAlignment="1" applyProtection="1">
      <alignment horizontal="left" vertical="center"/>
    </xf>
    <xf numFmtId="168" fontId="17" fillId="33" borderId="15" xfId="2" applyNumberFormat="1" applyFont="1" applyFill="1" applyBorder="1"/>
    <xf numFmtId="168" fontId="17" fillId="33" borderId="18" xfId="2" applyNumberFormat="1" applyFont="1" applyFill="1" applyBorder="1"/>
    <xf numFmtId="49" fontId="21" fillId="33" borderId="0" xfId="0" applyNumberFormat="1" applyFont="1" applyFill="1" applyAlignment="1">
      <alignment horizontal="center" vertical="center"/>
    </xf>
  </cellXfs>
  <cellStyles count="45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4" xfId="44" xr:uid="{F2093645-CEF7-4377-9E64-C4831CF9F479}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95253</xdr:rowOff>
    </xdr:from>
    <xdr:to>
      <xdr:col>0</xdr:col>
      <xdr:colOff>3105865</xdr:colOff>
      <xdr:row>4</xdr:row>
      <xdr:rowOff>311150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C43ED4-66E1-48AE-8FC7-3DAA4C0DAA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07" b="24910"/>
        <a:stretch/>
      </xdr:blipFill>
      <xdr:spPr>
        <a:xfrm>
          <a:off x="161925" y="95253"/>
          <a:ext cx="2943940" cy="10382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57152</xdr:rowOff>
    </xdr:from>
    <xdr:to>
      <xdr:col>3</xdr:col>
      <xdr:colOff>502365</xdr:colOff>
      <xdr:row>5</xdr:row>
      <xdr:rowOff>19049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3CFAD7-21A5-438A-917F-52785FAE80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07" b="24910"/>
        <a:stretch/>
      </xdr:blipFill>
      <xdr:spPr>
        <a:xfrm>
          <a:off x="76200" y="57152"/>
          <a:ext cx="2943940" cy="10477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47631</xdr:rowOff>
    </xdr:from>
    <xdr:to>
      <xdr:col>2</xdr:col>
      <xdr:colOff>330915</xdr:colOff>
      <xdr:row>4</xdr:row>
      <xdr:rowOff>57151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0052B8-6D35-476F-A396-58A56CCD5D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07" b="24910"/>
        <a:stretch/>
      </xdr:blipFill>
      <xdr:spPr>
        <a:xfrm>
          <a:off x="95250" y="47631"/>
          <a:ext cx="2931240" cy="1133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quis.atlassian.net/issues/CR-140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F6FAB-AE56-4CFB-8AA1-A9D68959A49C}">
  <dimension ref="A1:S112"/>
  <sheetViews>
    <sheetView tabSelected="1" workbookViewId="0">
      <selection activeCell="A3" sqref="A3"/>
    </sheetView>
  </sheetViews>
  <sheetFormatPr defaultColWidth="9.1796875" defaultRowHeight="14.5" x14ac:dyDescent="0.35"/>
  <cols>
    <col min="1" max="1" width="51.7265625" style="1" bestFit="1" customWidth="1"/>
    <col min="2" max="2" width="9" style="1" bestFit="1" customWidth="1"/>
    <col min="3" max="3" width="11.1796875" style="1" bestFit="1" customWidth="1"/>
    <col min="4" max="4" width="15.81640625" style="1" bestFit="1" customWidth="1"/>
    <col min="5" max="5" width="11.1796875" style="1" bestFit="1" customWidth="1"/>
    <col min="6" max="6" width="23.1796875" style="1" bestFit="1" customWidth="1"/>
    <col min="7" max="7" width="15.81640625" style="52" bestFit="1" customWidth="1"/>
    <col min="8" max="8" width="33.26953125" style="1" bestFit="1" customWidth="1"/>
    <col min="9" max="9" width="10.54296875" style="54" bestFit="1" customWidth="1"/>
    <col min="10" max="10" width="15.54296875" style="55" bestFit="1" customWidth="1"/>
    <col min="11" max="11" width="17.453125" style="54" customWidth="1"/>
    <col min="12" max="12" width="137.453125" style="1" bestFit="1" customWidth="1"/>
    <col min="13" max="16384" width="9.1796875" style="1"/>
  </cols>
  <sheetData>
    <row r="1" spans="1:19" ht="15" customHeight="1" x14ac:dyDescent="0.35">
      <c r="C1" s="2"/>
      <c r="D1" s="3"/>
      <c r="E1" s="3"/>
      <c r="F1" s="3"/>
      <c r="G1" s="4"/>
      <c r="H1" s="5"/>
      <c r="I1" s="6"/>
      <c r="J1" s="7"/>
      <c r="K1" s="8"/>
      <c r="L1" s="3"/>
      <c r="M1" s="3"/>
      <c r="N1" s="3"/>
      <c r="O1" s="3"/>
      <c r="P1" s="9"/>
      <c r="Q1" s="9"/>
      <c r="R1" s="9"/>
      <c r="S1" s="9"/>
    </row>
    <row r="2" spans="1:19" ht="18.5" x14ac:dyDescent="0.35">
      <c r="C2" s="10"/>
      <c r="D2" s="11"/>
      <c r="E2" s="11"/>
      <c r="F2" s="11"/>
      <c r="G2" s="4"/>
      <c r="H2" s="12"/>
      <c r="I2" s="8" t="s">
        <v>304</v>
      </c>
      <c r="J2" s="7"/>
      <c r="K2" s="8"/>
      <c r="M2" s="3"/>
      <c r="N2" s="3"/>
      <c r="O2" s="9"/>
      <c r="P2" s="9"/>
      <c r="Q2" s="9"/>
      <c r="R2" s="9"/>
    </row>
    <row r="3" spans="1:19" ht="18.5" x14ac:dyDescent="0.35">
      <c r="C3" s="13"/>
      <c r="D3" s="14"/>
      <c r="E3" s="14"/>
      <c r="F3" s="14"/>
      <c r="G3" s="192" t="s">
        <v>453</v>
      </c>
      <c r="H3" s="15"/>
      <c r="I3" s="16"/>
      <c r="J3" s="7"/>
      <c r="K3" s="8"/>
      <c r="L3" s="17"/>
      <c r="M3" s="3"/>
      <c r="N3" s="3"/>
      <c r="O3" s="3"/>
      <c r="P3" s="3"/>
      <c r="Q3" s="3"/>
      <c r="R3" s="3"/>
      <c r="S3" s="3"/>
    </row>
    <row r="4" spans="1:19" x14ac:dyDescent="0.35">
      <c r="C4" s="13"/>
      <c r="D4" s="14"/>
      <c r="E4" s="14"/>
      <c r="F4" s="14"/>
      <c r="G4" s="4"/>
      <c r="H4" s="15"/>
      <c r="I4" s="16"/>
      <c r="J4" s="7"/>
      <c r="K4" s="8"/>
      <c r="L4" s="3"/>
      <c r="M4" s="3"/>
      <c r="N4" s="3"/>
      <c r="O4" s="3"/>
      <c r="P4" s="3"/>
      <c r="Q4" s="3"/>
      <c r="R4" s="3"/>
      <c r="S4" s="3"/>
    </row>
    <row r="5" spans="1:19" ht="36.75" customHeight="1" x14ac:dyDescent="0.35">
      <c r="A5" s="18"/>
      <c r="B5" s="18"/>
      <c r="C5" s="19"/>
      <c r="D5" s="20"/>
      <c r="E5" s="20"/>
      <c r="F5" s="20"/>
      <c r="G5" s="21"/>
      <c r="H5" s="22"/>
      <c r="I5" s="23"/>
      <c r="J5" s="24"/>
      <c r="K5" s="25"/>
      <c r="L5" s="26"/>
      <c r="M5" s="3"/>
      <c r="N5" s="3"/>
      <c r="O5" s="3"/>
      <c r="P5" s="3"/>
      <c r="Q5" s="3"/>
      <c r="R5" s="3"/>
      <c r="S5" s="3"/>
    </row>
    <row r="6" spans="1:19" x14ac:dyDescent="0.35">
      <c r="A6" s="27" t="s">
        <v>0</v>
      </c>
      <c r="B6" s="28" t="s">
        <v>1</v>
      </c>
      <c r="C6" s="28" t="s">
        <v>11</v>
      </c>
      <c r="D6" s="28" t="s">
        <v>2</v>
      </c>
      <c r="E6" s="28" t="s">
        <v>3</v>
      </c>
      <c r="F6" s="28" t="s">
        <v>4</v>
      </c>
      <c r="G6" s="29" t="s">
        <v>5</v>
      </c>
      <c r="H6" s="28" t="s">
        <v>6</v>
      </c>
      <c r="I6" s="30" t="s">
        <v>7</v>
      </c>
      <c r="J6" s="31" t="s">
        <v>8</v>
      </c>
      <c r="K6" s="30" t="s">
        <v>9</v>
      </c>
      <c r="L6" s="32" t="s">
        <v>10</v>
      </c>
    </row>
    <row r="7" spans="1:19" x14ac:dyDescent="0.35">
      <c r="A7" s="33" t="s">
        <v>59</v>
      </c>
      <c r="B7" s="34" t="s">
        <v>60</v>
      </c>
      <c r="C7" s="34" t="s">
        <v>37</v>
      </c>
      <c r="D7" s="34" t="s">
        <v>61</v>
      </c>
      <c r="E7" s="34" t="s">
        <v>15</v>
      </c>
      <c r="F7" s="34" t="s">
        <v>62</v>
      </c>
      <c r="G7" s="190">
        <v>21501820.800000001</v>
      </c>
      <c r="H7" s="35" t="s">
        <v>63</v>
      </c>
      <c r="I7" s="34">
        <v>8</v>
      </c>
      <c r="J7" s="190">
        <v>15022.4</v>
      </c>
      <c r="K7" s="36">
        <v>49600</v>
      </c>
      <c r="L7" s="37" t="s">
        <v>25</v>
      </c>
    </row>
    <row r="8" spans="1:19" x14ac:dyDescent="0.35">
      <c r="A8" s="33" t="s">
        <v>157</v>
      </c>
      <c r="B8" s="38" t="s">
        <v>158</v>
      </c>
      <c r="C8" s="39" t="s">
        <v>19</v>
      </c>
      <c r="D8" s="39" t="s">
        <v>159</v>
      </c>
      <c r="E8" s="39" t="s">
        <v>15</v>
      </c>
      <c r="F8" s="39" t="s">
        <v>16</v>
      </c>
      <c r="G8" s="191">
        <v>5859761</v>
      </c>
      <c r="H8" s="40" t="s">
        <v>67</v>
      </c>
      <c r="I8" s="39">
        <v>16</v>
      </c>
      <c r="J8" s="190">
        <v>24868.799999999999</v>
      </c>
      <c r="K8" s="41">
        <v>1236</v>
      </c>
      <c r="L8" s="42" t="s">
        <v>43</v>
      </c>
    </row>
    <row r="9" spans="1:19" x14ac:dyDescent="0.35">
      <c r="A9" s="43" t="s">
        <v>274</v>
      </c>
      <c r="B9" s="39" t="s">
        <v>275</v>
      </c>
      <c r="C9" s="39" t="s">
        <v>19</v>
      </c>
      <c r="D9" s="39" t="s">
        <v>276</v>
      </c>
      <c r="E9" s="39" t="s">
        <v>15</v>
      </c>
      <c r="F9" s="39" t="s">
        <v>29</v>
      </c>
      <c r="G9" s="191">
        <v>2645610</v>
      </c>
      <c r="H9" s="40" t="s">
        <v>218</v>
      </c>
      <c r="I9" s="39">
        <v>0</v>
      </c>
      <c r="J9" s="190">
        <v>0</v>
      </c>
      <c r="K9" s="41">
        <v>0</v>
      </c>
      <c r="L9" s="42" t="s">
        <v>80</v>
      </c>
    </row>
    <row r="10" spans="1:19" x14ac:dyDescent="0.35">
      <c r="A10" s="43" t="s">
        <v>253</v>
      </c>
      <c r="B10" s="39" t="s">
        <v>254</v>
      </c>
      <c r="C10" s="39" t="s">
        <v>19</v>
      </c>
      <c r="D10" s="39" t="s">
        <v>255</v>
      </c>
      <c r="E10" s="39" t="s">
        <v>15</v>
      </c>
      <c r="F10" s="39" t="s">
        <v>41</v>
      </c>
      <c r="G10" s="191">
        <v>3268481.37</v>
      </c>
      <c r="H10" s="40" t="s">
        <v>57</v>
      </c>
      <c r="I10" s="39">
        <v>16</v>
      </c>
      <c r="J10" s="190">
        <v>216741.81</v>
      </c>
      <c r="K10" s="41">
        <v>4671386</v>
      </c>
      <c r="L10" s="42" t="s">
        <v>31</v>
      </c>
    </row>
    <row r="11" spans="1:19" x14ac:dyDescent="0.35">
      <c r="A11" s="43" t="s">
        <v>205</v>
      </c>
      <c r="B11" s="39" t="s">
        <v>206</v>
      </c>
      <c r="C11" s="39" t="s">
        <v>37</v>
      </c>
      <c r="D11" s="39" t="s">
        <v>207</v>
      </c>
      <c r="E11" s="39" t="s">
        <v>15</v>
      </c>
      <c r="F11" s="39" t="s">
        <v>23</v>
      </c>
      <c r="G11" s="191">
        <v>23158053.800000001</v>
      </c>
      <c r="H11" s="40" t="s">
        <v>57</v>
      </c>
      <c r="I11" s="39">
        <v>7</v>
      </c>
      <c r="J11" s="190">
        <v>12383.39</v>
      </c>
      <c r="K11" s="41">
        <v>10077</v>
      </c>
      <c r="L11" s="42" t="s">
        <v>80</v>
      </c>
    </row>
    <row r="12" spans="1:19" x14ac:dyDescent="0.35">
      <c r="A12" s="43" t="s">
        <v>277</v>
      </c>
      <c r="B12" s="39" t="s">
        <v>278</v>
      </c>
      <c r="C12" s="39" t="s">
        <v>19</v>
      </c>
      <c r="D12" s="39" t="s">
        <v>279</v>
      </c>
      <c r="E12" s="39" t="s">
        <v>15</v>
      </c>
      <c r="F12" s="39" t="s">
        <v>29</v>
      </c>
      <c r="G12" s="191">
        <v>5616013.9000000004</v>
      </c>
      <c r="H12" s="40" t="s">
        <v>52</v>
      </c>
      <c r="I12" s="39">
        <v>832</v>
      </c>
      <c r="J12" s="190">
        <v>2481749.08</v>
      </c>
      <c r="K12" s="41">
        <v>161982394</v>
      </c>
      <c r="L12" s="42" t="s">
        <v>180</v>
      </c>
    </row>
    <row r="13" spans="1:19" x14ac:dyDescent="0.35">
      <c r="A13" s="43" t="s">
        <v>231</v>
      </c>
      <c r="B13" s="39" t="s">
        <v>232</v>
      </c>
      <c r="C13" s="39" t="s">
        <v>19</v>
      </c>
      <c r="D13" s="39" t="s">
        <v>233</v>
      </c>
      <c r="E13" s="39" t="s">
        <v>15</v>
      </c>
      <c r="F13" s="39" t="s">
        <v>51</v>
      </c>
      <c r="G13" s="191">
        <v>3954335.61</v>
      </c>
      <c r="H13" s="40" t="s">
        <v>35</v>
      </c>
      <c r="I13" s="39">
        <v>6</v>
      </c>
      <c r="J13" s="190">
        <v>3146.49</v>
      </c>
      <c r="K13" s="41">
        <v>97017</v>
      </c>
      <c r="L13" s="42" t="s">
        <v>43</v>
      </c>
    </row>
    <row r="14" spans="1:19" x14ac:dyDescent="0.35">
      <c r="A14" s="43" t="s">
        <v>98</v>
      </c>
      <c r="B14" s="39" t="s">
        <v>99</v>
      </c>
      <c r="C14" s="39" t="s">
        <v>37</v>
      </c>
      <c r="D14" s="39" t="s">
        <v>100</v>
      </c>
      <c r="E14" s="39" t="s">
        <v>15</v>
      </c>
      <c r="F14" s="39" t="s">
        <v>51</v>
      </c>
      <c r="G14" s="191">
        <v>11822653.1</v>
      </c>
      <c r="H14" s="40" t="s">
        <v>101</v>
      </c>
      <c r="I14" s="39">
        <v>55</v>
      </c>
      <c r="J14" s="190">
        <v>31956.87</v>
      </c>
      <c r="K14" s="41">
        <v>11702888</v>
      </c>
      <c r="L14" s="42" t="s">
        <v>25</v>
      </c>
    </row>
    <row r="15" spans="1:19" x14ac:dyDescent="0.35">
      <c r="A15" s="43" t="s">
        <v>144</v>
      </c>
      <c r="B15" s="39" t="s">
        <v>145</v>
      </c>
      <c r="C15" s="39" t="s">
        <v>37</v>
      </c>
      <c r="D15" s="39" t="s">
        <v>146</v>
      </c>
      <c r="E15" s="39" t="s">
        <v>15</v>
      </c>
      <c r="F15" s="39" t="s">
        <v>29</v>
      </c>
      <c r="G15" s="191">
        <v>153333725.75</v>
      </c>
      <c r="H15" s="40" t="s">
        <v>94</v>
      </c>
      <c r="I15" s="39">
        <v>0</v>
      </c>
      <c r="J15" s="190">
        <v>0</v>
      </c>
      <c r="K15" s="41">
        <v>0</v>
      </c>
      <c r="L15" s="42" t="s">
        <v>43</v>
      </c>
    </row>
    <row r="16" spans="1:19" x14ac:dyDescent="0.35">
      <c r="A16" s="43" t="s">
        <v>91</v>
      </c>
      <c r="B16" s="39" t="s">
        <v>92</v>
      </c>
      <c r="C16" s="39" t="s">
        <v>19</v>
      </c>
      <c r="D16" s="39" t="s">
        <v>93</v>
      </c>
      <c r="E16" s="39" t="s">
        <v>15</v>
      </c>
      <c r="F16" s="39" t="s">
        <v>29</v>
      </c>
      <c r="G16" s="191">
        <v>1182812.75</v>
      </c>
      <c r="H16" s="40" t="s">
        <v>94</v>
      </c>
      <c r="I16" s="39">
        <v>7</v>
      </c>
      <c r="J16" s="190">
        <v>2047.55</v>
      </c>
      <c r="K16" s="41">
        <v>310</v>
      </c>
      <c r="L16" s="42" t="s">
        <v>43</v>
      </c>
    </row>
    <row r="17" spans="1:12" x14ac:dyDescent="0.35">
      <c r="A17" s="43" t="s">
        <v>77</v>
      </c>
      <c r="B17" s="39" t="s">
        <v>78</v>
      </c>
      <c r="C17" s="39" t="s">
        <v>19</v>
      </c>
      <c r="D17" s="39" t="s">
        <v>79</v>
      </c>
      <c r="E17" s="39" t="s">
        <v>15</v>
      </c>
      <c r="F17" s="39" t="s">
        <v>29</v>
      </c>
      <c r="G17" s="191">
        <v>2000850.78</v>
      </c>
      <c r="H17" s="40" t="s">
        <v>30</v>
      </c>
      <c r="I17" s="39">
        <v>0</v>
      </c>
      <c r="J17" s="190">
        <v>0</v>
      </c>
      <c r="K17" s="41">
        <v>0</v>
      </c>
      <c r="L17" s="42" t="s">
        <v>80</v>
      </c>
    </row>
    <row r="18" spans="1:12" x14ac:dyDescent="0.35">
      <c r="A18" s="43" t="s">
        <v>443</v>
      </c>
      <c r="B18" s="39" t="s">
        <v>444</v>
      </c>
      <c r="C18" s="39" t="s">
        <v>19</v>
      </c>
      <c r="D18" s="39" t="s">
        <v>445</v>
      </c>
      <c r="E18" s="39" t="s">
        <v>15</v>
      </c>
      <c r="F18" s="39" t="s">
        <v>128</v>
      </c>
      <c r="G18" s="191">
        <v>6802240.9199999999</v>
      </c>
      <c r="H18" s="40" t="s">
        <v>443</v>
      </c>
      <c r="I18" s="39">
        <v>453</v>
      </c>
      <c r="J18" s="190">
        <v>1133977.5</v>
      </c>
      <c r="K18" s="41">
        <v>869508042</v>
      </c>
      <c r="L18" s="42" t="s">
        <v>36</v>
      </c>
    </row>
    <row r="19" spans="1:12" x14ac:dyDescent="0.35">
      <c r="A19" s="43" t="s">
        <v>446</v>
      </c>
      <c r="B19" s="39" t="s">
        <v>447</v>
      </c>
      <c r="C19" s="39" t="s">
        <v>19</v>
      </c>
      <c r="D19" s="39" t="s">
        <v>448</v>
      </c>
      <c r="E19" s="39" t="s">
        <v>15</v>
      </c>
      <c r="F19" s="39" t="s">
        <v>128</v>
      </c>
      <c r="G19" s="191">
        <v>23081440.800000001</v>
      </c>
      <c r="H19" s="40" t="s">
        <v>446</v>
      </c>
      <c r="I19" s="39">
        <v>549</v>
      </c>
      <c r="J19" s="190">
        <v>2697697.61</v>
      </c>
      <c r="K19" s="41">
        <v>13565524</v>
      </c>
      <c r="L19" s="42" t="s">
        <v>133</v>
      </c>
    </row>
    <row r="20" spans="1:12" x14ac:dyDescent="0.35">
      <c r="A20" s="43" t="s">
        <v>121</v>
      </c>
      <c r="B20" s="39" t="s">
        <v>122</v>
      </c>
      <c r="C20" s="39" t="s">
        <v>19</v>
      </c>
      <c r="D20" s="39" t="s">
        <v>123</v>
      </c>
      <c r="E20" s="39" t="s">
        <v>124</v>
      </c>
      <c r="F20" s="39" t="s">
        <v>62</v>
      </c>
      <c r="G20" s="191">
        <v>368748.54</v>
      </c>
      <c r="H20" s="40" t="s">
        <v>30</v>
      </c>
      <c r="I20" s="39">
        <v>3</v>
      </c>
      <c r="J20" s="190">
        <v>1734.4</v>
      </c>
      <c r="K20" s="41">
        <v>135000</v>
      </c>
      <c r="L20" s="42" t="s">
        <v>80</v>
      </c>
    </row>
    <row r="21" spans="1:12" x14ac:dyDescent="0.35">
      <c r="A21" s="43" t="s">
        <v>134</v>
      </c>
      <c r="B21" s="39" t="s">
        <v>135</v>
      </c>
      <c r="C21" s="39" t="s">
        <v>19</v>
      </c>
      <c r="D21" s="39" t="s">
        <v>136</v>
      </c>
      <c r="E21" s="39" t="s">
        <v>15</v>
      </c>
      <c r="F21" s="39" t="s">
        <v>29</v>
      </c>
      <c r="G21" s="191">
        <v>4366195.6399999997</v>
      </c>
      <c r="H21" s="40" t="s">
        <v>57</v>
      </c>
      <c r="I21" s="39">
        <v>0</v>
      </c>
      <c r="J21" s="190">
        <v>0</v>
      </c>
      <c r="K21" s="41">
        <v>0</v>
      </c>
      <c r="L21" s="42" t="s">
        <v>137</v>
      </c>
    </row>
    <row r="22" spans="1:12" x14ac:dyDescent="0.35">
      <c r="A22" s="43" t="s">
        <v>74</v>
      </c>
      <c r="B22" s="39" t="s">
        <v>75</v>
      </c>
      <c r="C22" s="39" t="s">
        <v>37</v>
      </c>
      <c r="D22" s="39" t="s">
        <v>76</v>
      </c>
      <c r="E22" s="39" t="s">
        <v>15</v>
      </c>
      <c r="F22" s="39" t="s">
        <v>29</v>
      </c>
      <c r="G22" s="191">
        <v>10633060.43</v>
      </c>
      <c r="H22" s="40" t="s">
        <v>30</v>
      </c>
      <c r="I22" s="39">
        <v>0</v>
      </c>
      <c r="J22" s="190">
        <v>0</v>
      </c>
      <c r="K22" s="41">
        <v>0</v>
      </c>
      <c r="L22" s="42" t="s">
        <v>73</v>
      </c>
    </row>
    <row r="23" spans="1:12" x14ac:dyDescent="0.35">
      <c r="A23" s="43" t="s">
        <v>262</v>
      </c>
      <c r="B23" s="39" t="s">
        <v>263</v>
      </c>
      <c r="C23" s="39" t="s">
        <v>19</v>
      </c>
      <c r="D23" s="39" t="s">
        <v>264</v>
      </c>
      <c r="E23" s="39" t="s">
        <v>15</v>
      </c>
      <c r="F23" s="39" t="s">
        <v>51</v>
      </c>
      <c r="G23" s="191">
        <v>8019338.04</v>
      </c>
      <c r="H23" s="40" t="s">
        <v>35</v>
      </c>
      <c r="I23" s="39">
        <v>0</v>
      </c>
      <c r="J23" s="190">
        <v>0</v>
      </c>
      <c r="K23" s="41">
        <v>0</v>
      </c>
      <c r="L23" s="42" t="s">
        <v>43</v>
      </c>
    </row>
    <row r="24" spans="1:12" x14ac:dyDescent="0.35">
      <c r="A24" s="43" t="s">
        <v>111</v>
      </c>
      <c r="B24" s="39" t="s">
        <v>112</v>
      </c>
      <c r="C24" s="39" t="s">
        <v>19</v>
      </c>
      <c r="D24" s="39" t="s">
        <v>113</v>
      </c>
      <c r="E24" s="39" t="s">
        <v>15</v>
      </c>
      <c r="F24" s="39" t="s">
        <v>29</v>
      </c>
      <c r="G24" s="191">
        <v>1030031.27</v>
      </c>
      <c r="H24" s="40" t="s">
        <v>30</v>
      </c>
      <c r="I24" s="39">
        <v>0</v>
      </c>
      <c r="J24" s="190">
        <v>0</v>
      </c>
      <c r="K24" s="41">
        <v>0</v>
      </c>
      <c r="L24" s="42" t="s">
        <v>80</v>
      </c>
    </row>
    <row r="25" spans="1:12" x14ac:dyDescent="0.35">
      <c r="A25" s="43" t="s">
        <v>105</v>
      </c>
      <c r="B25" s="39" t="s">
        <v>106</v>
      </c>
      <c r="C25" s="39" t="s">
        <v>19</v>
      </c>
      <c r="D25" s="39" t="s">
        <v>107</v>
      </c>
      <c r="E25" s="39" t="s">
        <v>15</v>
      </c>
      <c r="F25" s="39" t="s">
        <v>29</v>
      </c>
      <c r="G25" s="191">
        <v>19489379.800000001</v>
      </c>
      <c r="H25" s="40" t="s">
        <v>30</v>
      </c>
      <c r="I25" s="39">
        <v>1476</v>
      </c>
      <c r="J25" s="190">
        <v>3998142.99</v>
      </c>
      <c r="K25" s="41">
        <v>106167969</v>
      </c>
      <c r="L25" s="42" t="s">
        <v>36</v>
      </c>
    </row>
    <row r="26" spans="1:12" x14ac:dyDescent="0.35">
      <c r="A26" s="43" t="s">
        <v>265</v>
      </c>
      <c r="B26" s="39" t="s">
        <v>266</v>
      </c>
      <c r="C26" s="39" t="s">
        <v>19</v>
      </c>
      <c r="D26" s="39" t="s">
        <v>267</v>
      </c>
      <c r="E26" s="39" t="s">
        <v>15</v>
      </c>
      <c r="F26" s="39" t="s">
        <v>16</v>
      </c>
      <c r="G26" s="191">
        <v>5973960.7800000003</v>
      </c>
      <c r="H26" s="40" t="s">
        <v>57</v>
      </c>
      <c r="I26" s="39">
        <v>6</v>
      </c>
      <c r="J26" s="190">
        <v>38914.43</v>
      </c>
      <c r="K26" s="41">
        <v>533002</v>
      </c>
      <c r="L26" s="42" t="s">
        <v>80</v>
      </c>
    </row>
    <row r="27" spans="1:12" x14ac:dyDescent="0.35">
      <c r="A27" s="43" t="s">
        <v>117</v>
      </c>
      <c r="B27" s="39" t="s">
        <v>118</v>
      </c>
      <c r="C27" s="39" t="s">
        <v>19</v>
      </c>
      <c r="D27" s="39" t="s">
        <v>119</v>
      </c>
      <c r="E27" s="39" t="s">
        <v>15</v>
      </c>
      <c r="F27" s="39" t="s">
        <v>16</v>
      </c>
      <c r="G27" s="191">
        <v>30510811</v>
      </c>
      <c r="H27" s="40" t="s">
        <v>30</v>
      </c>
      <c r="I27" s="39">
        <v>0</v>
      </c>
      <c r="J27" s="190">
        <v>0</v>
      </c>
      <c r="K27" s="41">
        <v>0</v>
      </c>
      <c r="L27" s="42" t="s">
        <v>120</v>
      </c>
    </row>
    <row r="28" spans="1:12" x14ac:dyDescent="0.35">
      <c r="A28" s="43" t="s">
        <v>138</v>
      </c>
      <c r="B28" s="39" t="s">
        <v>139</v>
      </c>
      <c r="C28" s="39" t="s">
        <v>37</v>
      </c>
      <c r="D28" s="39" t="s">
        <v>140</v>
      </c>
      <c r="E28" s="39" t="s">
        <v>15</v>
      </c>
      <c r="F28" s="39" t="s">
        <v>16</v>
      </c>
      <c r="G28" s="191">
        <v>54340000</v>
      </c>
      <c r="H28" s="40" t="s">
        <v>67</v>
      </c>
      <c r="I28" s="39">
        <v>24</v>
      </c>
      <c r="J28" s="190">
        <v>129091.38</v>
      </c>
      <c r="K28" s="41">
        <v>135252</v>
      </c>
      <c r="L28" s="42" t="s">
        <v>25</v>
      </c>
    </row>
    <row r="29" spans="1:12" x14ac:dyDescent="0.35">
      <c r="A29" s="43" t="s">
        <v>125</v>
      </c>
      <c r="B29" s="39" t="s">
        <v>126</v>
      </c>
      <c r="C29" s="39" t="s">
        <v>19</v>
      </c>
      <c r="D29" s="39" t="s">
        <v>127</v>
      </c>
      <c r="E29" s="39" t="s">
        <v>15</v>
      </c>
      <c r="F29" s="39" t="s">
        <v>128</v>
      </c>
      <c r="G29" s="191">
        <v>1184409.29</v>
      </c>
      <c r="H29" s="40" t="s">
        <v>24</v>
      </c>
      <c r="I29" s="39">
        <v>2</v>
      </c>
      <c r="J29" s="190">
        <v>960</v>
      </c>
      <c r="K29" s="41">
        <v>50500</v>
      </c>
      <c r="L29" s="42" t="s">
        <v>25</v>
      </c>
    </row>
    <row r="30" spans="1:12" x14ac:dyDescent="0.35">
      <c r="A30" s="43" t="s">
        <v>176</v>
      </c>
      <c r="B30" s="39" t="s">
        <v>177</v>
      </c>
      <c r="C30" s="39" t="s">
        <v>37</v>
      </c>
      <c r="D30" s="39" t="s">
        <v>178</v>
      </c>
      <c r="E30" s="39" t="s">
        <v>15</v>
      </c>
      <c r="F30" s="39" t="s">
        <v>51</v>
      </c>
      <c r="G30" s="191">
        <v>41856622.990000002</v>
      </c>
      <c r="H30" s="40" t="s">
        <v>179</v>
      </c>
      <c r="I30" s="39">
        <v>30</v>
      </c>
      <c r="J30" s="190">
        <v>59366.58</v>
      </c>
      <c r="K30" s="41">
        <v>522857</v>
      </c>
      <c r="L30" s="42" t="s">
        <v>180</v>
      </c>
    </row>
    <row r="31" spans="1:12" x14ac:dyDescent="0.35">
      <c r="A31" s="43" t="s">
        <v>292</v>
      </c>
      <c r="B31" s="39" t="s">
        <v>293</v>
      </c>
      <c r="C31" s="39" t="s">
        <v>19</v>
      </c>
      <c r="D31" s="39" t="s">
        <v>294</v>
      </c>
      <c r="E31" s="39" t="s">
        <v>15</v>
      </c>
      <c r="F31" s="39" t="s">
        <v>29</v>
      </c>
      <c r="G31" s="191">
        <v>44519779.700000003</v>
      </c>
      <c r="H31" s="40" t="s">
        <v>52</v>
      </c>
      <c r="I31" s="39">
        <v>43</v>
      </c>
      <c r="J31" s="190">
        <v>78937.84</v>
      </c>
      <c r="K31" s="41">
        <v>92528</v>
      </c>
      <c r="L31" s="42" t="s">
        <v>25</v>
      </c>
    </row>
    <row r="32" spans="1:12" x14ac:dyDescent="0.35">
      <c r="A32" s="43" t="s">
        <v>44</v>
      </c>
      <c r="B32" s="39" t="s">
        <v>45</v>
      </c>
      <c r="C32" s="39" t="s">
        <v>37</v>
      </c>
      <c r="D32" s="39" t="s">
        <v>46</v>
      </c>
      <c r="E32" s="39" t="s">
        <v>15</v>
      </c>
      <c r="F32" s="39" t="s">
        <v>29</v>
      </c>
      <c r="G32" s="191">
        <v>41195466.579999998</v>
      </c>
      <c r="H32" s="40" t="s">
        <v>47</v>
      </c>
      <c r="I32" s="39">
        <v>6</v>
      </c>
      <c r="J32" s="190">
        <v>31008.86</v>
      </c>
      <c r="K32" s="41">
        <v>22017</v>
      </c>
      <c r="L32" s="42" t="s">
        <v>43</v>
      </c>
    </row>
    <row r="33" spans="1:12" x14ac:dyDescent="0.35">
      <c r="A33" s="43" t="s">
        <v>298</v>
      </c>
      <c r="B33" s="39" t="s">
        <v>299</v>
      </c>
      <c r="C33" s="39" t="s">
        <v>19</v>
      </c>
      <c r="D33" s="39" t="s">
        <v>300</v>
      </c>
      <c r="E33" s="39" t="s">
        <v>15</v>
      </c>
      <c r="F33" s="39" t="s">
        <v>29</v>
      </c>
      <c r="G33" s="191">
        <v>2013803.65</v>
      </c>
      <c r="H33" s="40" t="s">
        <v>47</v>
      </c>
      <c r="I33" s="39">
        <v>0</v>
      </c>
      <c r="J33" s="190">
        <v>0</v>
      </c>
      <c r="K33" s="41">
        <v>0</v>
      </c>
      <c r="L33" s="42" t="s">
        <v>18</v>
      </c>
    </row>
    <row r="34" spans="1:12" x14ac:dyDescent="0.35">
      <c r="A34" s="43" t="s">
        <v>246</v>
      </c>
      <c r="B34" s="39" t="s">
        <v>247</v>
      </c>
      <c r="C34" s="39" t="s">
        <v>37</v>
      </c>
      <c r="D34" s="39" t="s">
        <v>248</v>
      </c>
      <c r="E34" s="39" t="s">
        <v>15</v>
      </c>
      <c r="F34" s="39" t="s">
        <v>217</v>
      </c>
      <c r="G34" s="191">
        <v>24081603.149999999</v>
      </c>
      <c r="H34" s="40" t="s">
        <v>164</v>
      </c>
      <c r="I34" s="39">
        <v>27</v>
      </c>
      <c r="J34" s="190">
        <v>95188.76</v>
      </c>
      <c r="K34" s="41">
        <v>4614223</v>
      </c>
      <c r="L34" s="42" t="s">
        <v>249</v>
      </c>
    </row>
    <row r="35" spans="1:12" x14ac:dyDescent="0.35">
      <c r="A35" s="43" t="s">
        <v>69</v>
      </c>
      <c r="B35" s="39" t="s">
        <v>70</v>
      </c>
      <c r="C35" s="39" t="s">
        <v>19</v>
      </c>
      <c r="D35" s="39" t="s">
        <v>71</v>
      </c>
      <c r="E35" s="39" t="s">
        <v>15</v>
      </c>
      <c r="F35" s="39" t="s">
        <v>29</v>
      </c>
      <c r="G35" s="191">
        <v>138028.54999999999</v>
      </c>
      <c r="H35" s="40" t="s">
        <v>72</v>
      </c>
      <c r="I35" s="39">
        <v>11</v>
      </c>
      <c r="J35" s="190">
        <v>8097.72</v>
      </c>
      <c r="K35" s="41">
        <v>2588333</v>
      </c>
      <c r="L35" s="42" t="s">
        <v>73</v>
      </c>
    </row>
    <row r="36" spans="1:12" x14ac:dyDescent="0.35">
      <c r="A36" s="43" t="s">
        <v>225</v>
      </c>
      <c r="B36" s="39" t="s">
        <v>226</v>
      </c>
      <c r="C36" s="39" t="s">
        <v>19</v>
      </c>
      <c r="D36" s="39" t="s">
        <v>227</v>
      </c>
      <c r="E36" s="39" t="s">
        <v>15</v>
      </c>
      <c r="F36" s="39" t="s">
        <v>56</v>
      </c>
      <c r="G36" s="191">
        <v>8380197.3300000001</v>
      </c>
      <c r="H36" s="40" t="s">
        <v>35</v>
      </c>
      <c r="I36" s="39">
        <v>9</v>
      </c>
      <c r="J36" s="190">
        <v>79579.62</v>
      </c>
      <c r="K36" s="41">
        <v>4784582</v>
      </c>
      <c r="L36" s="42" t="s">
        <v>43</v>
      </c>
    </row>
    <row r="37" spans="1:12" x14ac:dyDescent="0.35">
      <c r="A37" s="43" t="s">
        <v>141</v>
      </c>
      <c r="B37" s="39" t="s">
        <v>142</v>
      </c>
      <c r="C37" s="39" t="s">
        <v>19</v>
      </c>
      <c r="D37" s="39" t="s">
        <v>143</v>
      </c>
      <c r="E37" s="39" t="s">
        <v>15</v>
      </c>
      <c r="F37" s="39" t="s">
        <v>29</v>
      </c>
      <c r="G37" s="191">
        <v>943118.61</v>
      </c>
      <c r="H37" s="40" t="s">
        <v>67</v>
      </c>
      <c r="I37" s="39">
        <v>0</v>
      </c>
      <c r="J37" s="190">
        <v>0</v>
      </c>
      <c r="K37" s="41">
        <v>0</v>
      </c>
      <c r="L37" s="42" t="s">
        <v>25</v>
      </c>
    </row>
    <row r="38" spans="1:12" x14ac:dyDescent="0.35">
      <c r="A38" s="43" t="s">
        <v>20</v>
      </c>
      <c r="B38" s="39" t="s">
        <v>21</v>
      </c>
      <c r="C38" s="39" t="s">
        <v>19</v>
      </c>
      <c r="D38" s="39" t="s">
        <v>22</v>
      </c>
      <c r="E38" s="39" t="s">
        <v>15</v>
      </c>
      <c r="F38" s="39" t="s">
        <v>23</v>
      </c>
      <c r="G38" s="191">
        <v>3981187.57</v>
      </c>
      <c r="H38" s="40" t="s">
        <v>24</v>
      </c>
      <c r="I38" s="39">
        <v>9</v>
      </c>
      <c r="J38" s="190">
        <v>9084.39</v>
      </c>
      <c r="K38" s="41">
        <v>872614</v>
      </c>
      <c r="L38" s="42" t="s">
        <v>25</v>
      </c>
    </row>
    <row r="39" spans="1:12" x14ac:dyDescent="0.35">
      <c r="A39" s="43" t="s">
        <v>81</v>
      </c>
      <c r="B39" s="39" t="s">
        <v>82</v>
      </c>
      <c r="C39" s="39" t="s">
        <v>19</v>
      </c>
      <c r="D39" s="39" t="s">
        <v>83</v>
      </c>
      <c r="E39" s="39" t="s">
        <v>15</v>
      </c>
      <c r="F39" s="39" t="s">
        <v>51</v>
      </c>
      <c r="G39" s="191">
        <v>703779.32</v>
      </c>
      <c r="H39" s="40" t="s">
        <v>30</v>
      </c>
      <c r="I39" s="39">
        <v>0</v>
      </c>
      <c r="J39" s="190">
        <v>0</v>
      </c>
      <c r="K39" s="41">
        <v>0</v>
      </c>
      <c r="L39" s="42" t="s">
        <v>84</v>
      </c>
    </row>
    <row r="40" spans="1:12" x14ac:dyDescent="0.35">
      <c r="A40" s="43" t="s">
        <v>114</v>
      </c>
      <c r="B40" s="39" t="s">
        <v>115</v>
      </c>
      <c r="C40" s="39" t="s">
        <v>19</v>
      </c>
      <c r="D40" s="39" t="s">
        <v>116</v>
      </c>
      <c r="E40" s="39" t="s">
        <v>15</v>
      </c>
      <c r="F40" s="39" t="s">
        <v>16</v>
      </c>
      <c r="G40" s="191">
        <v>21750.04</v>
      </c>
      <c r="H40" s="40" t="s">
        <v>17</v>
      </c>
      <c r="I40" s="39">
        <v>0</v>
      </c>
      <c r="J40" s="190">
        <v>0</v>
      </c>
      <c r="K40" s="41">
        <v>0</v>
      </c>
      <c r="L40" s="42" t="s">
        <v>43</v>
      </c>
    </row>
    <row r="41" spans="1:12" x14ac:dyDescent="0.35">
      <c r="A41" s="43" t="s">
        <v>12</v>
      </c>
      <c r="B41" s="39" t="s">
        <v>13</v>
      </c>
      <c r="C41" s="39" t="s">
        <v>19</v>
      </c>
      <c r="D41" s="39" t="s">
        <v>14</v>
      </c>
      <c r="E41" s="39" t="s">
        <v>15</v>
      </c>
      <c r="F41" s="39" t="s">
        <v>16</v>
      </c>
      <c r="G41" s="191">
        <v>2506250</v>
      </c>
      <c r="H41" s="40" t="s">
        <v>17</v>
      </c>
      <c r="I41" s="39">
        <v>0</v>
      </c>
      <c r="J41" s="190">
        <v>0</v>
      </c>
      <c r="K41" s="41">
        <v>0</v>
      </c>
      <c r="L41" s="42" t="s">
        <v>18</v>
      </c>
    </row>
    <row r="42" spans="1:12" x14ac:dyDescent="0.35">
      <c r="A42" s="43" t="s">
        <v>129</v>
      </c>
      <c r="B42" s="39" t="s">
        <v>130</v>
      </c>
      <c r="C42" s="39" t="s">
        <v>19</v>
      </c>
      <c r="D42" s="39" t="s">
        <v>131</v>
      </c>
      <c r="E42" s="39" t="s">
        <v>15</v>
      </c>
      <c r="F42" s="39" t="s">
        <v>29</v>
      </c>
      <c r="G42" s="191">
        <v>2811026.66</v>
      </c>
      <c r="H42" s="40" t="s">
        <v>132</v>
      </c>
      <c r="I42" s="39">
        <v>0</v>
      </c>
      <c r="J42" s="190">
        <v>0</v>
      </c>
      <c r="K42" s="41">
        <v>0</v>
      </c>
      <c r="L42" s="42" t="s">
        <v>133</v>
      </c>
    </row>
    <row r="43" spans="1:12" x14ac:dyDescent="0.35">
      <c r="A43" s="43" t="s">
        <v>301</v>
      </c>
      <c r="B43" s="39" t="s">
        <v>302</v>
      </c>
      <c r="C43" s="39" t="s">
        <v>19</v>
      </c>
      <c r="D43" s="39" t="s">
        <v>303</v>
      </c>
      <c r="E43" s="39" t="s">
        <v>15</v>
      </c>
      <c r="F43" s="39" t="s">
        <v>128</v>
      </c>
      <c r="G43" s="191">
        <v>17250000</v>
      </c>
      <c r="H43" s="40" t="s">
        <v>301</v>
      </c>
      <c r="I43" s="39">
        <v>0</v>
      </c>
      <c r="J43" s="190">
        <v>0</v>
      </c>
      <c r="K43" s="41">
        <v>0</v>
      </c>
      <c r="L43" s="42" t="s">
        <v>84</v>
      </c>
    </row>
    <row r="44" spans="1:12" x14ac:dyDescent="0.35">
      <c r="A44" s="43" t="s">
        <v>151</v>
      </c>
      <c r="B44" s="39" t="s">
        <v>152</v>
      </c>
      <c r="C44" s="39" t="s">
        <v>19</v>
      </c>
      <c r="D44" s="39" t="s">
        <v>153</v>
      </c>
      <c r="E44" s="39" t="s">
        <v>15</v>
      </c>
      <c r="F44" s="39" t="s">
        <v>16</v>
      </c>
      <c r="G44" s="191">
        <v>4800000</v>
      </c>
      <c r="H44" s="40" t="s">
        <v>30</v>
      </c>
      <c r="I44" s="39">
        <v>5</v>
      </c>
      <c r="J44" s="190">
        <v>15731.54</v>
      </c>
      <c r="K44" s="41">
        <v>2037</v>
      </c>
      <c r="L44" s="42" t="s">
        <v>80</v>
      </c>
    </row>
    <row r="45" spans="1:12" x14ac:dyDescent="0.35">
      <c r="A45" s="43" t="s">
        <v>202</v>
      </c>
      <c r="B45" s="39" t="s">
        <v>203</v>
      </c>
      <c r="C45" s="39" t="s">
        <v>19</v>
      </c>
      <c r="D45" s="39" t="s">
        <v>204</v>
      </c>
      <c r="E45" s="39" t="s">
        <v>15</v>
      </c>
      <c r="F45" s="39" t="s">
        <v>56</v>
      </c>
      <c r="G45" s="191">
        <v>808203.13</v>
      </c>
      <c r="H45" s="40" t="s">
        <v>52</v>
      </c>
      <c r="I45" s="39">
        <v>0</v>
      </c>
      <c r="J45" s="190">
        <v>0</v>
      </c>
      <c r="K45" s="41">
        <v>0</v>
      </c>
      <c r="L45" s="42" t="s">
        <v>31</v>
      </c>
    </row>
    <row r="46" spans="1:12" x14ac:dyDescent="0.35">
      <c r="A46" s="43" t="s">
        <v>181</v>
      </c>
      <c r="B46" s="39" t="s">
        <v>182</v>
      </c>
      <c r="C46" s="39" t="s">
        <v>19</v>
      </c>
      <c r="D46" s="39" t="s">
        <v>183</v>
      </c>
      <c r="E46" s="39" t="s">
        <v>15</v>
      </c>
      <c r="F46" s="39" t="s">
        <v>51</v>
      </c>
      <c r="G46" s="191">
        <v>396570.27</v>
      </c>
      <c r="H46" s="40" t="s">
        <v>30</v>
      </c>
      <c r="I46" s="39">
        <v>2</v>
      </c>
      <c r="J46" s="190">
        <v>517.20000000000005</v>
      </c>
      <c r="K46" s="41">
        <v>184357</v>
      </c>
      <c r="L46" s="42" t="s">
        <v>25</v>
      </c>
    </row>
    <row r="47" spans="1:12" x14ac:dyDescent="0.35">
      <c r="A47" s="43" t="s">
        <v>48</v>
      </c>
      <c r="B47" s="39" t="s">
        <v>49</v>
      </c>
      <c r="C47" s="39" t="s">
        <v>19</v>
      </c>
      <c r="D47" s="39" t="s">
        <v>50</v>
      </c>
      <c r="E47" s="39" t="s">
        <v>15</v>
      </c>
      <c r="F47" s="39" t="s">
        <v>51</v>
      </c>
      <c r="G47" s="191">
        <v>3793297.04</v>
      </c>
      <c r="H47" s="40" t="s">
        <v>52</v>
      </c>
      <c r="I47" s="39">
        <v>74</v>
      </c>
      <c r="J47" s="190">
        <v>78105.83</v>
      </c>
      <c r="K47" s="41">
        <v>2615240</v>
      </c>
      <c r="L47" s="42" t="s">
        <v>25</v>
      </c>
    </row>
    <row r="48" spans="1:12" x14ac:dyDescent="0.35">
      <c r="A48" s="43" t="s">
        <v>85</v>
      </c>
      <c r="B48" s="39" t="s">
        <v>86</v>
      </c>
      <c r="C48" s="39" t="s">
        <v>19</v>
      </c>
      <c r="D48" s="39" t="s">
        <v>87</v>
      </c>
      <c r="E48" s="39" t="s">
        <v>15</v>
      </c>
      <c r="F48" s="39" t="s">
        <v>16</v>
      </c>
      <c r="G48" s="191">
        <v>7530950.2599999998</v>
      </c>
      <c r="H48" s="40" t="s">
        <v>72</v>
      </c>
      <c r="I48" s="39">
        <v>3</v>
      </c>
      <c r="J48" s="190">
        <v>3654.72</v>
      </c>
      <c r="K48" s="41">
        <v>7584</v>
      </c>
      <c r="L48" s="42" t="s">
        <v>43</v>
      </c>
    </row>
    <row r="49" spans="1:12" x14ac:dyDescent="0.35">
      <c r="A49" s="43" t="s">
        <v>289</v>
      </c>
      <c r="B49" s="39" t="s">
        <v>290</v>
      </c>
      <c r="C49" s="39" t="s">
        <v>19</v>
      </c>
      <c r="D49" s="39" t="s">
        <v>291</v>
      </c>
      <c r="E49" s="39" t="s">
        <v>15</v>
      </c>
      <c r="F49" s="39" t="s">
        <v>128</v>
      </c>
      <c r="G49" s="190">
        <v>21534273</v>
      </c>
      <c r="H49" s="40" t="s">
        <v>165</v>
      </c>
      <c r="I49" s="39">
        <v>16</v>
      </c>
      <c r="J49" s="190">
        <v>37304.400000000001</v>
      </c>
      <c r="K49" s="41">
        <v>35618</v>
      </c>
      <c r="L49" s="42" t="s">
        <v>180</v>
      </c>
    </row>
    <row r="50" spans="1:12" x14ac:dyDescent="0.35">
      <c r="A50" s="43" t="s">
        <v>196</v>
      </c>
      <c r="B50" s="39" t="s">
        <v>197</v>
      </c>
      <c r="C50" s="39" t="s">
        <v>19</v>
      </c>
      <c r="D50" s="39" t="s">
        <v>198</v>
      </c>
      <c r="E50" s="39" t="s">
        <v>15</v>
      </c>
      <c r="F50" s="39" t="s">
        <v>29</v>
      </c>
      <c r="G50" s="191">
        <v>2990551.59</v>
      </c>
      <c r="H50" s="40" t="s">
        <v>164</v>
      </c>
      <c r="I50" s="39">
        <v>2</v>
      </c>
      <c r="J50" s="190">
        <v>2009.01</v>
      </c>
      <c r="K50" s="41">
        <v>20500</v>
      </c>
      <c r="L50" s="42" t="s">
        <v>43</v>
      </c>
    </row>
    <row r="51" spans="1:12" x14ac:dyDescent="0.35">
      <c r="A51" s="43" t="s">
        <v>108</v>
      </c>
      <c r="B51" s="39" t="s">
        <v>109</v>
      </c>
      <c r="C51" s="39" t="s">
        <v>37</v>
      </c>
      <c r="D51" s="39" t="s">
        <v>110</v>
      </c>
      <c r="E51" s="39" t="s">
        <v>15</v>
      </c>
      <c r="F51" s="39" t="s">
        <v>29</v>
      </c>
      <c r="G51" s="191">
        <v>65626722.399999999</v>
      </c>
      <c r="H51" s="40" t="s">
        <v>30</v>
      </c>
      <c r="I51" s="39">
        <v>231</v>
      </c>
      <c r="J51" s="190">
        <v>695527.73</v>
      </c>
      <c r="K51" s="41">
        <v>1905142</v>
      </c>
      <c r="L51" s="42" t="s">
        <v>58</v>
      </c>
    </row>
    <row r="52" spans="1:12" x14ac:dyDescent="0.35">
      <c r="A52" s="43" t="s">
        <v>222</v>
      </c>
      <c r="B52" s="39" t="s">
        <v>223</v>
      </c>
      <c r="C52" s="39" t="s">
        <v>19</v>
      </c>
      <c r="D52" s="39" t="s">
        <v>224</v>
      </c>
      <c r="E52" s="39" t="s">
        <v>15</v>
      </c>
      <c r="F52" s="39" t="s">
        <v>29</v>
      </c>
      <c r="G52" s="191">
        <v>526405</v>
      </c>
      <c r="H52" s="40" t="s">
        <v>165</v>
      </c>
      <c r="I52" s="39">
        <v>2</v>
      </c>
      <c r="J52" s="190">
        <v>1334.98</v>
      </c>
      <c r="K52" s="41">
        <v>266667</v>
      </c>
      <c r="L52" s="42" t="s">
        <v>43</v>
      </c>
    </row>
    <row r="53" spans="1:12" x14ac:dyDescent="0.35">
      <c r="A53" s="43" t="s">
        <v>243</v>
      </c>
      <c r="B53" s="39" t="s">
        <v>244</v>
      </c>
      <c r="C53" s="39" t="s">
        <v>19</v>
      </c>
      <c r="D53" s="39" t="s">
        <v>245</v>
      </c>
      <c r="E53" s="39" t="s">
        <v>15</v>
      </c>
      <c r="F53" s="39" t="s">
        <v>29</v>
      </c>
      <c r="G53" s="191">
        <v>2718000</v>
      </c>
      <c r="H53" s="40" t="s">
        <v>52</v>
      </c>
      <c r="I53" s="39">
        <v>0</v>
      </c>
      <c r="J53" s="190">
        <v>0</v>
      </c>
      <c r="K53" s="41">
        <v>0</v>
      </c>
      <c r="L53" s="42" t="s">
        <v>25</v>
      </c>
    </row>
    <row r="54" spans="1:12" x14ac:dyDescent="0.35">
      <c r="A54" s="43" t="s">
        <v>214</v>
      </c>
      <c r="B54" s="39" t="s">
        <v>215</v>
      </c>
      <c r="C54" s="39" t="s">
        <v>19</v>
      </c>
      <c r="D54" s="39" t="s">
        <v>216</v>
      </c>
      <c r="E54" s="39" t="s">
        <v>15</v>
      </c>
      <c r="F54" s="39" t="s">
        <v>217</v>
      </c>
      <c r="G54" s="191">
        <v>26278202.600000001</v>
      </c>
      <c r="H54" s="40" t="s">
        <v>218</v>
      </c>
      <c r="I54" s="39">
        <v>2</v>
      </c>
      <c r="J54" s="190">
        <v>4223.72</v>
      </c>
      <c r="K54" s="41">
        <v>3295</v>
      </c>
      <c r="L54" s="42" t="s">
        <v>180</v>
      </c>
    </row>
    <row r="55" spans="1:12" x14ac:dyDescent="0.35">
      <c r="A55" s="43" t="s">
        <v>240</v>
      </c>
      <c r="B55" s="39" t="s">
        <v>241</v>
      </c>
      <c r="C55" s="39" t="s">
        <v>37</v>
      </c>
      <c r="D55" s="39" t="s">
        <v>242</v>
      </c>
      <c r="E55" s="39" t="s">
        <v>15</v>
      </c>
      <c r="F55" s="39" t="s">
        <v>41</v>
      </c>
      <c r="G55" s="191">
        <v>11719862.140000001</v>
      </c>
      <c r="H55" s="39" t="s">
        <v>52</v>
      </c>
      <c r="I55" s="39">
        <v>0</v>
      </c>
      <c r="J55" s="190">
        <v>0</v>
      </c>
      <c r="K55" s="41">
        <v>0</v>
      </c>
      <c r="L55" s="42" t="s">
        <v>25</v>
      </c>
    </row>
    <row r="56" spans="1:12" x14ac:dyDescent="0.35">
      <c r="A56" s="43" t="s">
        <v>147</v>
      </c>
      <c r="B56" s="39" t="s">
        <v>148</v>
      </c>
      <c r="C56" s="39" t="s">
        <v>67</v>
      </c>
      <c r="D56" s="39" t="s">
        <v>149</v>
      </c>
      <c r="E56" s="39" t="s">
        <v>15</v>
      </c>
      <c r="F56" s="39" t="s">
        <v>62</v>
      </c>
      <c r="G56" s="191">
        <v>288789699.42000002</v>
      </c>
      <c r="H56" s="40" t="s">
        <v>67</v>
      </c>
      <c r="I56" s="39">
        <v>12</v>
      </c>
      <c r="J56" s="190">
        <v>173360.85</v>
      </c>
      <c r="K56" s="41">
        <v>54111</v>
      </c>
      <c r="L56" s="42" t="s">
        <v>150</v>
      </c>
    </row>
    <row r="57" spans="1:12" x14ac:dyDescent="0.35">
      <c r="A57" s="43" t="s">
        <v>184</v>
      </c>
      <c r="B57" s="39" t="s">
        <v>185</v>
      </c>
      <c r="C57" s="39" t="s">
        <v>19</v>
      </c>
      <c r="D57" s="39" t="s">
        <v>186</v>
      </c>
      <c r="E57" s="39" t="s">
        <v>15</v>
      </c>
      <c r="F57" s="39" t="s">
        <v>56</v>
      </c>
      <c r="G57" s="191">
        <v>3457669.05</v>
      </c>
      <c r="H57" s="40" t="s">
        <v>52</v>
      </c>
      <c r="I57" s="39">
        <v>239</v>
      </c>
      <c r="J57" s="190">
        <v>463225.95</v>
      </c>
      <c r="K57" s="41">
        <v>16216038</v>
      </c>
      <c r="L57" s="42" t="s">
        <v>58</v>
      </c>
    </row>
    <row r="58" spans="1:12" x14ac:dyDescent="0.35">
      <c r="A58" s="43" t="s">
        <v>280</v>
      </c>
      <c r="B58" s="39" t="s">
        <v>281</v>
      </c>
      <c r="C58" s="39" t="s">
        <v>19</v>
      </c>
      <c r="D58" s="39" t="s">
        <v>282</v>
      </c>
      <c r="E58" s="39" t="s">
        <v>15</v>
      </c>
      <c r="F58" s="39" t="s">
        <v>62</v>
      </c>
      <c r="G58" s="191">
        <v>251721.75</v>
      </c>
      <c r="H58" s="40" t="s">
        <v>67</v>
      </c>
      <c r="I58" s="39">
        <v>1</v>
      </c>
      <c r="J58" s="190">
        <v>375.01</v>
      </c>
      <c r="K58" s="41">
        <v>50000</v>
      </c>
      <c r="L58" s="42" t="s">
        <v>80</v>
      </c>
    </row>
    <row r="59" spans="1:12" x14ac:dyDescent="0.35">
      <c r="A59" s="43" t="s">
        <v>154</v>
      </c>
      <c r="B59" s="39" t="s">
        <v>155</v>
      </c>
      <c r="C59" s="39" t="s">
        <v>37</v>
      </c>
      <c r="D59" s="39" t="s">
        <v>156</v>
      </c>
      <c r="E59" s="39" t="s">
        <v>15</v>
      </c>
      <c r="F59" s="39" t="s">
        <v>16</v>
      </c>
      <c r="G59" s="191">
        <v>20592204.899999999</v>
      </c>
      <c r="H59" s="40" t="s">
        <v>57</v>
      </c>
      <c r="I59" s="39">
        <v>6</v>
      </c>
      <c r="J59" s="190">
        <v>39336.080000000002</v>
      </c>
      <c r="K59" s="41">
        <v>6650</v>
      </c>
      <c r="L59" s="42" t="s">
        <v>43</v>
      </c>
    </row>
    <row r="60" spans="1:12" x14ac:dyDescent="0.35">
      <c r="A60" s="43" t="s">
        <v>208</v>
      </c>
      <c r="B60" s="39" t="s">
        <v>209</v>
      </c>
      <c r="C60" s="39" t="s">
        <v>19</v>
      </c>
      <c r="D60" s="39" t="s">
        <v>210</v>
      </c>
      <c r="E60" s="39" t="s">
        <v>15</v>
      </c>
      <c r="F60" s="39" t="s">
        <v>128</v>
      </c>
      <c r="G60" s="191">
        <v>1219904.44</v>
      </c>
      <c r="H60" s="40" t="s">
        <v>35</v>
      </c>
      <c r="I60" s="39">
        <v>5</v>
      </c>
      <c r="J60" s="190">
        <v>22233.96</v>
      </c>
      <c r="K60" s="41">
        <v>27500000</v>
      </c>
      <c r="L60" s="42" t="s">
        <v>180</v>
      </c>
    </row>
    <row r="61" spans="1:12" x14ac:dyDescent="0.35">
      <c r="A61" s="43" t="s">
        <v>165</v>
      </c>
      <c r="B61" s="39" t="s">
        <v>166</v>
      </c>
      <c r="C61" s="39" t="s">
        <v>37</v>
      </c>
      <c r="D61" s="39" t="s">
        <v>167</v>
      </c>
      <c r="E61" s="39" t="s">
        <v>15</v>
      </c>
      <c r="F61" s="39" t="s">
        <v>29</v>
      </c>
      <c r="G61" s="191">
        <v>32495469.690000001</v>
      </c>
      <c r="H61" s="40" t="s">
        <v>168</v>
      </c>
      <c r="I61" s="39">
        <v>21</v>
      </c>
      <c r="J61" s="190">
        <v>103420.53</v>
      </c>
      <c r="K61" s="41">
        <v>2447383</v>
      </c>
      <c r="L61" s="42" t="s">
        <v>43</v>
      </c>
    </row>
    <row r="62" spans="1:12" x14ac:dyDescent="0.35">
      <c r="A62" s="43" t="s">
        <v>268</v>
      </c>
      <c r="B62" s="39" t="s">
        <v>269</v>
      </c>
      <c r="C62" s="39" t="s">
        <v>19</v>
      </c>
      <c r="D62" s="39" t="s">
        <v>270</v>
      </c>
      <c r="E62" s="39" t="s">
        <v>15</v>
      </c>
      <c r="F62" s="39" t="s">
        <v>41</v>
      </c>
      <c r="G62" s="191">
        <v>525258.23</v>
      </c>
      <c r="H62" s="40" t="s">
        <v>30</v>
      </c>
      <c r="I62" s="39">
        <v>22</v>
      </c>
      <c r="J62" s="190">
        <v>13680.15</v>
      </c>
      <c r="K62" s="41">
        <v>13450484</v>
      </c>
      <c r="L62" s="42" t="s">
        <v>25</v>
      </c>
    </row>
    <row r="63" spans="1:12" x14ac:dyDescent="0.35">
      <c r="A63" s="43" t="s">
        <v>88</v>
      </c>
      <c r="B63" s="39" t="s">
        <v>89</v>
      </c>
      <c r="C63" s="39" t="s">
        <v>19</v>
      </c>
      <c r="D63" s="39" t="s">
        <v>90</v>
      </c>
      <c r="E63" s="39" t="s">
        <v>15</v>
      </c>
      <c r="F63" s="39" t="s">
        <v>29</v>
      </c>
      <c r="G63" s="191">
        <v>1595399.81</v>
      </c>
      <c r="H63" s="40" t="s">
        <v>30</v>
      </c>
      <c r="I63" s="39">
        <v>57</v>
      </c>
      <c r="J63" s="190">
        <v>105986.62</v>
      </c>
      <c r="K63" s="41">
        <v>30278732</v>
      </c>
      <c r="L63" s="42" t="s">
        <v>25</v>
      </c>
    </row>
    <row r="64" spans="1:12" x14ac:dyDescent="0.35">
      <c r="A64" s="43" t="s">
        <v>169</v>
      </c>
      <c r="B64" s="39" t="s">
        <v>170</v>
      </c>
      <c r="C64" s="39" t="s">
        <v>19</v>
      </c>
      <c r="D64" s="39" t="s">
        <v>171</v>
      </c>
      <c r="E64" s="39" t="s">
        <v>15</v>
      </c>
      <c r="F64" s="39" t="s">
        <v>29</v>
      </c>
      <c r="G64" s="191">
        <v>19370125</v>
      </c>
      <c r="H64" s="40" t="s">
        <v>35</v>
      </c>
      <c r="I64" s="39">
        <v>47</v>
      </c>
      <c r="J64" s="190">
        <v>219147.29</v>
      </c>
      <c r="K64" s="41">
        <v>4636875</v>
      </c>
      <c r="L64" s="42" t="s">
        <v>36</v>
      </c>
    </row>
    <row r="65" spans="1:12" x14ac:dyDescent="0.35">
      <c r="A65" s="43" t="s">
        <v>219</v>
      </c>
      <c r="B65" s="39" t="s">
        <v>220</v>
      </c>
      <c r="C65" s="39" t="s">
        <v>19</v>
      </c>
      <c r="D65" s="39" t="s">
        <v>221</v>
      </c>
      <c r="E65" s="39" t="s">
        <v>15</v>
      </c>
      <c r="F65" s="39" t="s">
        <v>163</v>
      </c>
      <c r="G65" s="191">
        <v>10676249.960000001</v>
      </c>
      <c r="H65" s="40" t="s">
        <v>30</v>
      </c>
      <c r="I65" s="39">
        <v>43</v>
      </c>
      <c r="J65" s="190">
        <v>55552.05</v>
      </c>
      <c r="K65" s="41">
        <v>753296</v>
      </c>
      <c r="L65" s="42" t="s">
        <v>25</v>
      </c>
    </row>
    <row r="66" spans="1:12" x14ac:dyDescent="0.35">
      <c r="A66" s="43" t="s">
        <v>286</v>
      </c>
      <c r="B66" s="39" t="s">
        <v>287</v>
      </c>
      <c r="C66" s="39" t="s">
        <v>19</v>
      </c>
      <c r="D66" s="39" t="s">
        <v>288</v>
      </c>
      <c r="E66" s="39" t="s">
        <v>15</v>
      </c>
      <c r="F66" s="39" t="s">
        <v>29</v>
      </c>
      <c r="G66" s="191">
        <v>1151146.03</v>
      </c>
      <c r="H66" s="40" t="s">
        <v>30</v>
      </c>
      <c r="I66" s="39">
        <v>3</v>
      </c>
      <c r="J66" s="190">
        <v>33847.160000000003</v>
      </c>
      <c r="K66" s="41">
        <v>2850000</v>
      </c>
      <c r="L66" s="42" t="s">
        <v>73</v>
      </c>
    </row>
    <row r="67" spans="1:12" x14ac:dyDescent="0.35">
      <c r="A67" s="43" t="s">
        <v>64</v>
      </c>
      <c r="B67" s="39" t="s">
        <v>65</v>
      </c>
      <c r="C67" s="39" t="s">
        <v>37</v>
      </c>
      <c r="D67" s="39" t="s">
        <v>66</v>
      </c>
      <c r="E67" s="39" t="s">
        <v>15</v>
      </c>
      <c r="F67" s="39" t="s">
        <v>16</v>
      </c>
      <c r="G67" s="191">
        <v>69998177.519999996</v>
      </c>
      <c r="H67" s="40" t="s">
        <v>67</v>
      </c>
      <c r="I67" s="39">
        <v>122</v>
      </c>
      <c r="J67" s="190">
        <v>756936.35</v>
      </c>
      <c r="K67" s="41">
        <v>160053</v>
      </c>
      <c r="L67" s="42" t="s">
        <v>68</v>
      </c>
    </row>
    <row r="68" spans="1:12" x14ac:dyDescent="0.35">
      <c r="A68" s="43" t="s">
        <v>228</v>
      </c>
      <c r="B68" s="39" t="s">
        <v>229</v>
      </c>
      <c r="C68" s="39" t="s">
        <v>19</v>
      </c>
      <c r="D68" s="39" t="s">
        <v>230</v>
      </c>
      <c r="E68" s="39" t="s">
        <v>15</v>
      </c>
      <c r="F68" s="39" t="s">
        <v>51</v>
      </c>
      <c r="G68" s="191">
        <v>1279365.21</v>
      </c>
      <c r="H68" s="39" t="s">
        <v>449</v>
      </c>
      <c r="I68" s="44">
        <v>14</v>
      </c>
      <c r="J68" s="190">
        <v>26389.27</v>
      </c>
      <c r="K68" s="41">
        <v>15529585</v>
      </c>
      <c r="L68" s="42" t="s">
        <v>25</v>
      </c>
    </row>
    <row r="69" spans="1:12" x14ac:dyDescent="0.35">
      <c r="A69" s="43" t="s">
        <v>199</v>
      </c>
      <c r="B69" s="39" t="s">
        <v>200</v>
      </c>
      <c r="C69" s="39" t="s">
        <v>19</v>
      </c>
      <c r="D69" s="39" t="s">
        <v>201</v>
      </c>
      <c r="E69" s="39" t="s">
        <v>15</v>
      </c>
      <c r="F69" s="39" t="s">
        <v>16</v>
      </c>
      <c r="G69" s="191">
        <v>5661399.3799999999</v>
      </c>
      <c r="H69" s="40" t="s">
        <v>30</v>
      </c>
      <c r="I69" s="39">
        <v>0</v>
      </c>
      <c r="J69" s="190">
        <v>0</v>
      </c>
      <c r="K69" s="41">
        <v>0</v>
      </c>
      <c r="L69" s="42" t="s">
        <v>25</v>
      </c>
    </row>
    <row r="70" spans="1:12" x14ac:dyDescent="0.35">
      <c r="A70" s="43" t="s">
        <v>53</v>
      </c>
      <c r="B70" s="39" t="s">
        <v>54</v>
      </c>
      <c r="C70" s="39" t="s">
        <v>37</v>
      </c>
      <c r="D70" s="39" t="s">
        <v>55</v>
      </c>
      <c r="E70" s="39" t="s">
        <v>15</v>
      </c>
      <c r="F70" s="39" t="s">
        <v>56</v>
      </c>
      <c r="G70" s="191">
        <v>53769627.939999998</v>
      </c>
      <c r="H70" s="40" t="s">
        <v>57</v>
      </c>
      <c r="I70" s="39">
        <v>74</v>
      </c>
      <c r="J70" s="190">
        <v>335211.98</v>
      </c>
      <c r="K70" s="41">
        <v>846805</v>
      </c>
      <c r="L70" s="42" t="s">
        <v>58</v>
      </c>
    </row>
    <row r="71" spans="1:12" x14ac:dyDescent="0.35">
      <c r="A71" s="43" t="s">
        <v>172</v>
      </c>
      <c r="B71" s="39" t="s">
        <v>173</v>
      </c>
      <c r="C71" s="39" t="s">
        <v>19</v>
      </c>
      <c r="D71" s="39" t="s">
        <v>174</v>
      </c>
      <c r="E71" s="39" t="s">
        <v>15</v>
      </c>
      <c r="F71" s="39" t="s">
        <v>29</v>
      </c>
      <c r="G71" s="191">
        <v>5210483.3499999996</v>
      </c>
      <c r="H71" s="40" t="s">
        <v>35</v>
      </c>
      <c r="I71" s="39">
        <v>2</v>
      </c>
      <c r="J71" s="190">
        <v>178.06</v>
      </c>
      <c r="K71" s="41">
        <v>56025</v>
      </c>
      <c r="L71" s="42" t="s">
        <v>175</v>
      </c>
    </row>
    <row r="72" spans="1:12" x14ac:dyDescent="0.35">
      <c r="A72" s="43" t="s">
        <v>259</v>
      </c>
      <c r="B72" s="39" t="s">
        <v>260</v>
      </c>
      <c r="C72" s="39" t="s">
        <v>19</v>
      </c>
      <c r="D72" s="39" t="s">
        <v>261</v>
      </c>
      <c r="E72" s="39" t="s">
        <v>15</v>
      </c>
      <c r="F72" s="39" t="s">
        <v>163</v>
      </c>
      <c r="G72" s="191">
        <v>3417837.45</v>
      </c>
      <c r="H72" s="40" t="s">
        <v>63</v>
      </c>
      <c r="I72" s="39">
        <v>0</v>
      </c>
      <c r="J72" s="190">
        <v>0</v>
      </c>
      <c r="K72" s="41">
        <v>0</v>
      </c>
      <c r="L72" s="42" t="s">
        <v>84</v>
      </c>
    </row>
    <row r="73" spans="1:12" x14ac:dyDescent="0.35">
      <c r="A73" s="43" t="s">
        <v>211</v>
      </c>
      <c r="B73" s="39" t="s">
        <v>212</v>
      </c>
      <c r="C73" s="39" t="s">
        <v>19</v>
      </c>
      <c r="D73" s="39" t="s">
        <v>213</v>
      </c>
      <c r="E73" s="39" t="s">
        <v>15</v>
      </c>
      <c r="F73" s="39" t="s">
        <v>128</v>
      </c>
      <c r="G73" s="191">
        <v>1774204.5</v>
      </c>
      <c r="H73" s="40" t="s">
        <v>164</v>
      </c>
      <c r="I73" s="39">
        <v>0</v>
      </c>
      <c r="J73" s="190">
        <v>0</v>
      </c>
      <c r="K73" s="41">
        <v>0</v>
      </c>
      <c r="L73" s="42" t="s">
        <v>43</v>
      </c>
    </row>
    <row r="74" spans="1:12" x14ac:dyDescent="0.35">
      <c r="A74" s="43" t="s">
        <v>160</v>
      </c>
      <c r="B74" s="39" t="s">
        <v>161</v>
      </c>
      <c r="C74" s="39" t="s">
        <v>19</v>
      </c>
      <c r="D74" s="39" t="s">
        <v>162</v>
      </c>
      <c r="E74" s="39" t="s">
        <v>15</v>
      </c>
      <c r="F74" s="39" t="s">
        <v>163</v>
      </c>
      <c r="G74" s="191">
        <v>793293.52</v>
      </c>
      <c r="H74" s="40" t="s">
        <v>164</v>
      </c>
      <c r="I74" s="39">
        <v>11</v>
      </c>
      <c r="J74" s="190">
        <v>3018.76</v>
      </c>
      <c r="K74" s="41">
        <v>517352</v>
      </c>
      <c r="L74" s="42" t="s">
        <v>25</v>
      </c>
    </row>
    <row r="75" spans="1:12" x14ac:dyDescent="0.35">
      <c r="A75" s="43" t="s">
        <v>234</v>
      </c>
      <c r="B75" s="39" t="s">
        <v>235</v>
      </c>
      <c r="C75" s="39" t="s">
        <v>19</v>
      </c>
      <c r="D75" s="39" t="s">
        <v>236</v>
      </c>
      <c r="E75" s="39" t="s">
        <v>15</v>
      </c>
      <c r="F75" s="39" t="s">
        <v>41</v>
      </c>
      <c r="G75" s="191">
        <v>2166987.08</v>
      </c>
      <c r="H75" s="40" t="s">
        <v>164</v>
      </c>
      <c r="I75" s="39">
        <v>17</v>
      </c>
      <c r="J75" s="190">
        <v>3836.09</v>
      </c>
      <c r="K75" s="41">
        <v>220943</v>
      </c>
      <c r="L75" s="42" t="s">
        <v>43</v>
      </c>
    </row>
    <row r="76" spans="1:12" x14ac:dyDescent="0.35">
      <c r="A76" s="43" t="s">
        <v>95</v>
      </c>
      <c r="B76" s="39" t="s">
        <v>96</v>
      </c>
      <c r="C76" s="39" t="s">
        <v>19</v>
      </c>
      <c r="D76" s="39" t="s">
        <v>97</v>
      </c>
      <c r="E76" s="39" t="s">
        <v>15</v>
      </c>
      <c r="F76" s="39" t="s">
        <v>29</v>
      </c>
      <c r="G76" s="191">
        <v>370513.43</v>
      </c>
      <c r="H76" s="40" t="s">
        <v>30</v>
      </c>
      <c r="I76" s="39">
        <v>13</v>
      </c>
      <c r="J76" s="190">
        <v>3366.09</v>
      </c>
      <c r="K76" s="41">
        <v>798313</v>
      </c>
      <c r="L76" s="42" t="s">
        <v>25</v>
      </c>
    </row>
    <row r="77" spans="1:12" x14ac:dyDescent="0.35">
      <c r="A77" s="43" t="s">
        <v>256</v>
      </c>
      <c r="B77" s="39" t="s">
        <v>257</v>
      </c>
      <c r="C77" s="39" t="s">
        <v>19</v>
      </c>
      <c r="D77" s="39" t="s">
        <v>258</v>
      </c>
      <c r="E77" s="39" t="s">
        <v>15</v>
      </c>
      <c r="F77" s="39" t="s">
        <v>128</v>
      </c>
      <c r="G77" s="191">
        <v>297820364.32999998</v>
      </c>
      <c r="H77" s="40" t="s">
        <v>168</v>
      </c>
      <c r="I77" s="39">
        <v>6313</v>
      </c>
      <c r="J77" s="190">
        <v>51478890.229999997</v>
      </c>
      <c r="K77" s="41">
        <v>44161056</v>
      </c>
      <c r="L77" s="42" t="s">
        <v>36</v>
      </c>
    </row>
    <row r="78" spans="1:12" x14ac:dyDescent="0.35">
      <c r="A78" s="43" t="s">
        <v>283</v>
      </c>
      <c r="B78" s="39" t="s">
        <v>284</v>
      </c>
      <c r="C78" s="39" t="s">
        <v>19</v>
      </c>
      <c r="D78" s="39" t="s">
        <v>285</v>
      </c>
      <c r="E78" s="39" t="s">
        <v>15</v>
      </c>
      <c r="F78" s="39" t="s">
        <v>56</v>
      </c>
      <c r="G78" s="191">
        <v>2590877.7999999998</v>
      </c>
      <c r="H78" s="40" t="s">
        <v>164</v>
      </c>
      <c r="I78" s="39">
        <v>1</v>
      </c>
      <c r="J78" s="190">
        <v>3299.9</v>
      </c>
      <c r="K78" s="41">
        <v>30000</v>
      </c>
      <c r="L78" s="42" t="s">
        <v>43</v>
      </c>
    </row>
    <row r="79" spans="1:12" x14ac:dyDescent="0.35">
      <c r="A79" s="43" t="s">
        <v>102</v>
      </c>
      <c r="B79" s="39" t="s">
        <v>103</v>
      </c>
      <c r="C79" s="39" t="s">
        <v>19</v>
      </c>
      <c r="D79" s="39" t="s">
        <v>104</v>
      </c>
      <c r="E79" s="39" t="s">
        <v>15</v>
      </c>
      <c r="F79" s="39" t="s">
        <v>51</v>
      </c>
      <c r="G79" s="191">
        <v>1062304.8999999999</v>
      </c>
      <c r="H79" s="39" t="s">
        <v>52</v>
      </c>
      <c r="I79" s="44">
        <v>13</v>
      </c>
      <c r="J79" s="191">
        <v>11020.59</v>
      </c>
      <c r="K79" s="41">
        <v>1574674</v>
      </c>
      <c r="L79" s="42" t="s">
        <v>25</v>
      </c>
    </row>
    <row r="80" spans="1:12" x14ac:dyDescent="0.35">
      <c r="A80" s="43" t="s">
        <v>250</v>
      </c>
      <c r="B80" s="39" t="s">
        <v>251</v>
      </c>
      <c r="C80" s="39" t="s">
        <v>19</v>
      </c>
      <c r="D80" s="39" t="s">
        <v>252</v>
      </c>
      <c r="E80" s="39" t="s">
        <v>15</v>
      </c>
      <c r="F80" s="39" t="s">
        <v>217</v>
      </c>
      <c r="G80" s="191">
        <v>12650842.75</v>
      </c>
      <c r="H80" s="40" t="s">
        <v>52</v>
      </c>
      <c r="I80" s="39">
        <v>0</v>
      </c>
      <c r="J80" s="191">
        <v>0</v>
      </c>
      <c r="K80" s="41">
        <v>0</v>
      </c>
      <c r="L80" s="42" t="s">
        <v>73</v>
      </c>
    </row>
    <row r="81" spans="1:12" x14ac:dyDescent="0.35">
      <c r="A81" s="43" t="s">
        <v>32</v>
      </c>
      <c r="B81" s="39" t="s">
        <v>33</v>
      </c>
      <c r="C81" s="39" t="s">
        <v>37</v>
      </c>
      <c r="D81" s="39" t="s">
        <v>34</v>
      </c>
      <c r="E81" s="39" t="s">
        <v>15</v>
      </c>
      <c r="F81" s="39" t="s">
        <v>29</v>
      </c>
      <c r="G81" s="191">
        <v>4970892.54</v>
      </c>
      <c r="H81" s="40" t="s">
        <v>35</v>
      </c>
      <c r="I81" s="39">
        <v>211</v>
      </c>
      <c r="J81" s="191">
        <v>219956.94</v>
      </c>
      <c r="K81" s="41">
        <v>8362298</v>
      </c>
      <c r="L81" s="42" t="s">
        <v>36</v>
      </c>
    </row>
    <row r="82" spans="1:12" x14ac:dyDescent="0.35">
      <c r="A82" s="43" t="s">
        <v>295</v>
      </c>
      <c r="B82" s="39" t="s">
        <v>296</v>
      </c>
      <c r="C82" s="39" t="s">
        <v>19</v>
      </c>
      <c r="D82" s="39" t="s">
        <v>297</v>
      </c>
      <c r="E82" s="39" t="s">
        <v>15</v>
      </c>
      <c r="F82" s="39" t="s">
        <v>128</v>
      </c>
      <c r="G82" s="191">
        <v>2773280.55</v>
      </c>
      <c r="H82" s="40" t="s">
        <v>63</v>
      </c>
      <c r="I82" s="39">
        <v>393</v>
      </c>
      <c r="J82" s="191">
        <v>1128939.04</v>
      </c>
      <c r="K82" s="41">
        <v>75770957</v>
      </c>
      <c r="L82" s="42" t="s">
        <v>36</v>
      </c>
    </row>
    <row r="83" spans="1:12" x14ac:dyDescent="0.35">
      <c r="A83" s="43" t="s">
        <v>187</v>
      </c>
      <c r="B83" s="39" t="s">
        <v>188</v>
      </c>
      <c r="C83" s="39" t="s">
        <v>19</v>
      </c>
      <c r="D83" s="39" t="s">
        <v>189</v>
      </c>
      <c r="E83" s="39" t="s">
        <v>15</v>
      </c>
      <c r="F83" s="39" t="s">
        <v>29</v>
      </c>
      <c r="G83" s="191">
        <v>10649550.050000001</v>
      </c>
      <c r="H83" s="40" t="s">
        <v>52</v>
      </c>
      <c r="I83" s="39">
        <v>721</v>
      </c>
      <c r="J83" s="191">
        <v>2116508.33</v>
      </c>
      <c r="K83" s="41">
        <v>39403614</v>
      </c>
      <c r="L83" s="42" t="s">
        <v>36</v>
      </c>
    </row>
    <row r="84" spans="1:12" x14ac:dyDescent="0.35">
      <c r="A84" s="43" t="s">
        <v>237</v>
      </c>
      <c r="B84" s="39" t="s">
        <v>238</v>
      </c>
      <c r="C84" s="39" t="s">
        <v>19</v>
      </c>
      <c r="D84" s="39" t="s">
        <v>239</v>
      </c>
      <c r="E84" s="39" t="s">
        <v>15</v>
      </c>
      <c r="F84" s="39" t="s">
        <v>128</v>
      </c>
      <c r="G84" s="191">
        <v>623186.55000000005</v>
      </c>
      <c r="H84" s="40" t="s">
        <v>35</v>
      </c>
      <c r="I84" s="39">
        <v>0</v>
      </c>
      <c r="J84" s="191">
        <v>0</v>
      </c>
      <c r="K84" s="41">
        <v>0</v>
      </c>
      <c r="L84" s="42" t="s">
        <v>80</v>
      </c>
    </row>
    <row r="85" spans="1:12" x14ac:dyDescent="0.35">
      <c r="A85" s="43" t="s">
        <v>193</v>
      </c>
      <c r="B85" s="39" t="s">
        <v>194</v>
      </c>
      <c r="C85" s="39" t="s">
        <v>19</v>
      </c>
      <c r="D85" s="39" t="s">
        <v>195</v>
      </c>
      <c r="E85" s="39" t="s">
        <v>15</v>
      </c>
      <c r="F85" s="39" t="s">
        <v>29</v>
      </c>
      <c r="G85" s="191">
        <v>790704.81</v>
      </c>
      <c r="H85" s="40" t="s">
        <v>63</v>
      </c>
      <c r="I85" s="39">
        <v>0</v>
      </c>
      <c r="J85" s="191">
        <v>0</v>
      </c>
      <c r="K85" s="41">
        <v>0</v>
      </c>
      <c r="L85" s="42" t="s">
        <v>43</v>
      </c>
    </row>
    <row r="86" spans="1:12" x14ac:dyDescent="0.35">
      <c r="A86" s="43" t="s">
        <v>190</v>
      </c>
      <c r="B86" s="39" t="s">
        <v>191</v>
      </c>
      <c r="C86" s="39" t="s">
        <v>19</v>
      </c>
      <c r="D86" s="39" t="s">
        <v>192</v>
      </c>
      <c r="E86" s="39" t="s">
        <v>15</v>
      </c>
      <c r="F86" s="39" t="s">
        <v>29</v>
      </c>
      <c r="G86" s="191">
        <v>14965135.9</v>
      </c>
      <c r="H86" s="40" t="s">
        <v>30</v>
      </c>
      <c r="I86" s="39">
        <v>0</v>
      </c>
      <c r="J86" s="191">
        <v>0</v>
      </c>
      <c r="K86" s="41">
        <v>0</v>
      </c>
      <c r="L86" s="42" t="s">
        <v>80</v>
      </c>
    </row>
    <row r="87" spans="1:12" x14ac:dyDescent="0.35">
      <c r="A87" s="43" t="s">
        <v>26</v>
      </c>
      <c r="B87" s="39" t="s">
        <v>27</v>
      </c>
      <c r="C87" s="39" t="s">
        <v>19</v>
      </c>
      <c r="D87" s="39" t="s">
        <v>28</v>
      </c>
      <c r="E87" s="39" t="s">
        <v>15</v>
      </c>
      <c r="F87" s="39" t="s">
        <v>29</v>
      </c>
      <c r="G87" s="191">
        <v>11173098.869999999</v>
      </c>
      <c r="H87" s="40" t="s">
        <v>30</v>
      </c>
      <c r="I87" s="39">
        <v>361</v>
      </c>
      <c r="J87" s="191">
        <v>1093335.6100000001</v>
      </c>
      <c r="K87" s="41">
        <v>44548882</v>
      </c>
      <c r="L87" s="42" t="s">
        <v>36</v>
      </c>
    </row>
    <row r="88" spans="1:12" x14ac:dyDescent="0.35">
      <c r="A88" s="43" t="s">
        <v>38</v>
      </c>
      <c r="B88" s="39" t="s">
        <v>39</v>
      </c>
      <c r="C88" s="39" t="s">
        <v>19</v>
      </c>
      <c r="D88" s="39" t="s">
        <v>40</v>
      </c>
      <c r="E88" s="39" t="s">
        <v>15</v>
      </c>
      <c r="F88" s="39" t="s">
        <v>41</v>
      </c>
      <c r="G88" s="191">
        <v>36108092.229999997</v>
      </c>
      <c r="H88" s="40" t="s">
        <v>42</v>
      </c>
      <c r="I88" s="39">
        <v>2609</v>
      </c>
      <c r="J88" s="191">
        <v>11528166.710000001</v>
      </c>
      <c r="K88" s="41">
        <v>784221069</v>
      </c>
      <c r="L88" s="42" t="s">
        <v>43</v>
      </c>
    </row>
    <row r="89" spans="1:12" x14ac:dyDescent="0.35">
      <c r="A89" s="43" t="s">
        <v>271</v>
      </c>
      <c r="B89" s="39" t="s">
        <v>272</v>
      </c>
      <c r="C89" s="39" t="s">
        <v>67</v>
      </c>
      <c r="D89" s="39" t="s">
        <v>273</v>
      </c>
      <c r="E89" s="39" t="s">
        <v>15</v>
      </c>
      <c r="F89" s="39" t="s">
        <v>62</v>
      </c>
      <c r="G89" s="191">
        <v>1063654.1599999999</v>
      </c>
      <c r="H89" s="40" t="s">
        <v>24</v>
      </c>
      <c r="I89" s="39">
        <v>0</v>
      </c>
      <c r="J89" s="191">
        <v>0</v>
      </c>
      <c r="K89" s="41">
        <v>0</v>
      </c>
      <c r="L89" s="42" t="s">
        <v>43</v>
      </c>
    </row>
    <row r="90" spans="1:12" x14ac:dyDescent="0.35">
      <c r="A90" s="45"/>
      <c r="B90" s="45"/>
      <c r="C90" s="45"/>
      <c r="D90" s="45"/>
      <c r="E90" s="45"/>
      <c r="F90" s="45"/>
      <c r="G90" s="46"/>
      <c r="H90" s="47"/>
      <c r="I90" s="45"/>
      <c r="J90" s="48"/>
      <c r="K90" s="49"/>
      <c r="L90" s="45"/>
    </row>
    <row r="91" spans="1:12" x14ac:dyDescent="0.35">
      <c r="A91" s="45"/>
      <c r="B91" s="45"/>
      <c r="C91" s="45"/>
      <c r="D91" s="45"/>
      <c r="E91" s="45"/>
      <c r="F91" s="45"/>
      <c r="G91" s="46"/>
      <c r="H91" s="47"/>
      <c r="I91" s="45"/>
      <c r="J91" s="48"/>
      <c r="K91" s="49"/>
      <c r="L91" s="45"/>
    </row>
    <row r="92" spans="1:12" x14ac:dyDescent="0.35">
      <c r="A92" s="45"/>
      <c r="B92" s="45"/>
      <c r="C92" s="45"/>
      <c r="D92" s="45"/>
      <c r="E92" s="45"/>
      <c r="F92" s="45"/>
      <c r="G92" s="46"/>
      <c r="H92" s="47"/>
      <c r="I92" s="45"/>
      <c r="J92" s="48"/>
      <c r="K92" s="49"/>
      <c r="L92" s="45"/>
    </row>
    <row r="93" spans="1:12" x14ac:dyDescent="0.35">
      <c r="A93" s="45"/>
      <c r="B93" s="45"/>
      <c r="C93" s="45"/>
      <c r="D93" s="45"/>
      <c r="E93" s="45"/>
      <c r="F93" s="45"/>
      <c r="G93" s="46"/>
      <c r="H93" s="47"/>
      <c r="I93" s="45"/>
      <c r="J93" s="48"/>
      <c r="K93" s="49"/>
      <c r="L93" s="45"/>
    </row>
    <row r="94" spans="1:12" x14ac:dyDescent="0.35">
      <c r="A94" s="45"/>
      <c r="B94" s="45"/>
      <c r="C94" s="45"/>
      <c r="D94" s="45"/>
      <c r="E94" s="45"/>
      <c r="F94" s="45"/>
      <c r="G94" s="46"/>
      <c r="H94" s="47"/>
      <c r="I94" s="45"/>
      <c r="J94" s="48"/>
      <c r="K94" s="49"/>
      <c r="L94" s="45"/>
    </row>
    <row r="95" spans="1:12" x14ac:dyDescent="0.35">
      <c r="A95" s="45"/>
      <c r="B95" s="45"/>
      <c r="C95" s="45"/>
      <c r="D95" s="45"/>
      <c r="E95" s="45"/>
      <c r="F95" s="45"/>
      <c r="G95" s="46"/>
      <c r="H95" s="47"/>
      <c r="I95" s="45"/>
      <c r="J95" s="48"/>
      <c r="K95" s="49"/>
      <c r="L95" s="45"/>
    </row>
    <row r="96" spans="1:12" x14ac:dyDescent="0.35">
      <c r="A96" s="45"/>
      <c r="B96" s="45"/>
      <c r="C96" s="45"/>
      <c r="D96" s="45"/>
      <c r="E96" s="45"/>
      <c r="F96" s="45"/>
      <c r="G96" s="46"/>
      <c r="H96" s="45"/>
      <c r="I96" s="50"/>
      <c r="J96" s="48"/>
      <c r="K96" s="49"/>
      <c r="L96" s="45"/>
    </row>
    <row r="97" spans="1:12" x14ac:dyDescent="0.35">
      <c r="A97" s="45"/>
      <c r="B97" s="45"/>
      <c r="C97" s="45"/>
      <c r="D97" s="45"/>
      <c r="E97" s="45"/>
      <c r="F97" s="45"/>
      <c r="G97" s="51"/>
      <c r="H97" s="51"/>
      <c r="I97" s="45"/>
      <c r="J97" s="48"/>
      <c r="K97" s="49"/>
      <c r="L97" s="45"/>
    </row>
    <row r="98" spans="1:12" x14ac:dyDescent="0.35">
      <c r="A98" s="45"/>
      <c r="B98" s="45"/>
      <c r="C98" s="45"/>
      <c r="D98" s="45"/>
      <c r="E98" s="45"/>
      <c r="F98" s="45"/>
      <c r="G98" s="51"/>
      <c r="H98" s="51"/>
      <c r="I98" s="45"/>
      <c r="J98" s="48"/>
      <c r="K98" s="49"/>
      <c r="L98" s="45"/>
    </row>
    <row r="99" spans="1:12" x14ac:dyDescent="0.35">
      <c r="A99" s="45"/>
      <c r="B99" s="45"/>
      <c r="C99" s="45"/>
      <c r="D99" s="45"/>
      <c r="E99" s="45"/>
      <c r="F99" s="45"/>
      <c r="G99" s="51"/>
      <c r="H99" s="51"/>
      <c r="I99" s="45"/>
      <c r="J99" s="48"/>
      <c r="K99" s="49"/>
      <c r="L99" s="45"/>
    </row>
    <row r="100" spans="1:12" x14ac:dyDescent="0.35">
      <c r="A100" s="45"/>
      <c r="B100" s="45"/>
      <c r="C100" s="45"/>
      <c r="D100" s="45"/>
      <c r="E100" s="45"/>
      <c r="F100" s="45"/>
      <c r="G100" s="51"/>
      <c r="H100" s="51"/>
      <c r="I100" s="45"/>
      <c r="J100" s="48"/>
      <c r="K100" s="49"/>
      <c r="L100" s="45"/>
    </row>
    <row r="101" spans="1:12" x14ac:dyDescent="0.35">
      <c r="A101" s="45"/>
      <c r="B101" s="45"/>
      <c r="C101" s="45"/>
      <c r="D101" s="45"/>
      <c r="E101" s="45"/>
      <c r="F101" s="45"/>
      <c r="G101" s="51"/>
      <c r="H101" s="51"/>
      <c r="I101" s="45"/>
      <c r="J101" s="48"/>
      <c r="K101" s="49"/>
      <c r="L101" s="45"/>
    </row>
    <row r="102" spans="1:12" x14ac:dyDescent="0.35">
      <c r="A102" s="45"/>
      <c r="B102" s="45"/>
      <c r="C102" s="45"/>
      <c r="D102" s="45"/>
      <c r="E102" s="45"/>
      <c r="F102" s="45"/>
      <c r="G102" s="51"/>
      <c r="H102" s="51"/>
      <c r="I102" s="45"/>
      <c r="J102" s="48"/>
      <c r="K102" s="49"/>
      <c r="L102" s="45"/>
    </row>
    <row r="103" spans="1:12" x14ac:dyDescent="0.35">
      <c r="A103" s="45"/>
      <c r="B103" s="45"/>
      <c r="C103" s="45"/>
      <c r="D103" s="45"/>
      <c r="E103" s="45"/>
      <c r="F103" s="45"/>
      <c r="G103" s="51"/>
      <c r="H103" s="51"/>
      <c r="I103" s="45"/>
      <c r="J103" s="48"/>
      <c r="K103" s="49"/>
      <c r="L103" s="45"/>
    </row>
    <row r="104" spans="1:12" x14ac:dyDescent="0.35">
      <c r="A104" s="45"/>
      <c r="B104" s="45"/>
      <c r="C104" s="45"/>
      <c r="D104" s="45"/>
      <c r="E104" s="45"/>
      <c r="F104" s="45"/>
      <c r="G104" s="51"/>
      <c r="H104" s="45"/>
      <c r="I104" s="45"/>
      <c r="J104" s="48"/>
      <c r="K104" s="49"/>
      <c r="L104" s="45"/>
    </row>
    <row r="105" spans="1:12" x14ac:dyDescent="0.35">
      <c r="A105" s="45"/>
      <c r="B105" s="45"/>
      <c r="C105" s="45"/>
      <c r="D105" s="45"/>
      <c r="E105" s="45"/>
      <c r="F105" s="45"/>
      <c r="G105" s="51"/>
      <c r="H105" s="51"/>
      <c r="I105" s="45"/>
      <c r="J105" s="48"/>
      <c r="K105" s="49"/>
      <c r="L105" s="45"/>
    </row>
    <row r="106" spans="1:12" x14ac:dyDescent="0.35">
      <c r="A106" s="45"/>
      <c r="B106" s="45"/>
      <c r="C106" s="45"/>
      <c r="D106" s="45"/>
      <c r="E106" s="45"/>
      <c r="F106" s="45"/>
      <c r="G106" s="51"/>
      <c r="H106" s="51"/>
      <c r="I106" s="45"/>
      <c r="J106" s="48"/>
      <c r="K106" s="49"/>
      <c r="L106" s="45"/>
    </row>
    <row r="107" spans="1:12" x14ac:dyDescent="0.35">
      <c r="A107" s="45"/>
      <c r="B107" s="45"/>
      <c r="C107" s="45"/>
      <c r="D107" s="45"/>
      <c r="E107" s="45"/>
      <c r="F107" s="45"/>
      <c r="G107" s="51"/>
      <c r="H107" s="51"/>
      <c r="I107" s="45"/>
      <c r="J107" s="48"/>
      <c r="K107" s="49"/>
      <c r="L107" s="45"/>
    </row>
    <row r="108" spans="1:12" x14ac:dyDescent="0.35">
      <c r="A108" s="45"/>
      <c r="B108" s="45"/>
      <c r="C108" s="45"/>
      <c r="D108" s="45"/>
      <c r="E108" s="45"/>
      <c r="F108" s="45"/>
      <c r="G108" s="51"/>
      <c r="H108" s="51"/>
      <c r="I108" s="45"/>
      <c r="J108" s="48"/>
      <c r="K108" s="49"/>
      <c r="L108" s="45"/>
    </row>
    <row r="109" spans="1:12" x14ac:dyDescent="0.35">
      <c r="A109" s="45"/>
      <c r="B109" s="45"/>
      <c r="C109" s="45"/>
      <c r="D109" s="45"/>
      <c r="E109" s="45"/>
      <c r="F109" s="45"/>
      <c r="G109" s="51"/>
      <c r="H109" s="51"/>
      <c r="I109" s="45"/>
      <c r="J109" s="48"/>
      <c r="K109" s="49"/>
      <c r="L109" s="45"/>
    </row>
    <row r="110" spans="1:12" x14ac:dyDescent="0.35">
      <c r="A110" s="45"/>
      <c r="B110" s="45"/>
      <c r="C110" s="45"/>
      <c r="D110" s="45"/>
      <c r="E110" s="45"/>
      <c r="F110" s="45"/>
      <c r="H110" s="45"/>
      <c r="I110" s="49"/>
      <c r="J110" s="53"/>
      <c r="K110" s="49"/>
      <c r="L110" s="45"/>
    </row>
    <row r="111" spans="1:12" x14ac:dyDescent="0.35">
      <c r="F111" s="45"/>
    </row>
    <row r="112" spans="1:12" x14ac:dyDescent="0.35">
      <c r="F112" s="45"/>
      <c r="G112" s="1"/>
    </row>
  </sheetData>
  <autoFilter ref="A6:L6" xr:uid="{8E4F6FAB-AE56-4CFB-8AA1-A9D68959A49C}">
    <sortState xmlns:xlrd2="http://schemas.microsoft.com/office/spreadsheetml/2017/richdata2" ref="A7:L88">
      <sortCondition ref="A6"/>
    </sortState>
  </autoFilter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1370F-2B27-4AA1-9D80-438634E13471}">
  <dimension ref="A1:R32"/>
  <sheetViews>
    <sheetView workbookViewId="0">
      <selection activeCell="B27" sqref="B27:C28"/>
    </sheetView>
  </sheetViews>
  <sheetFormatPr defaultColWidth="9.1796875" defaultRowHeight="14.5" x14ac:dyDescent="0.35"/>
  <cols>
    <col min="1" max="1" width="10.7265625" style="45" bestFit="1" customWidth="1"/>
    <col min="2" max="2" width="9.1796875" style="45"/>
    <col min="3" max="3" width="17.81640625" style="45" customWidth="1"/>
    <col min="4" max="9" width="9.1796875" style="45"/>
    <col min="10" max="10" width="10.81640625" style="45" customWidth="1"/>
    <col min="11" max="11" width="22.54296875" style="45" customWidth="1"/>
    <col min="12" max="12" width="9.7265625" style="45" customWidth="1"/>
    <col min="13" max="16384" width="9.1796875" style="45"/>
  </cols>
  <sheetData>
    <row r="1" spans="1:18" x14ac:dyDescent="0.35">
      <c r="F1" s="56"/>
      <c r="G1" s="56"/>
      <c r="H1" s="56"/>
      <c r="I1" s="56"/>
      <c r="J1" s="56"/>
      <c r="K1" s="56"/>
      <c r="L1" s="56"/>
      <c r="M1" s="56"/>
      <c r="N1" s="56"/>
      <c r="O1" s="126"/>
      <c r="P1" s="126"/>
      <c r="Q1" s="126"/>
      <c r="R1" s="126"/>
    </row>
    <row r="2" spans="1:18" ht="18.5" x14ac:dyDescent="0.35">
      <c r="F2" s="56"/>
      <c r="G2" s="127" t="s">
        <v>452</v>
      </c>
      <c r="H2" s="127"/>
      <c r="I2" s="127"/>
      <c r="J2" s="127"/>
      <c r="K2" s="127"/>
      <c r="L2" s="56"/>
      <c r="M2" s="56"/>
      <c r="N2" s="56"/>
      <c r="O2" s="126"/>
      <c r="P2" s="126"/>
      <c r="Q2" s="126"/>
      <c r="R2" s="126"/>
    </row>
    <row r="3" spans="1:18" x14ac:dyDescent="0.35">
      <c r="F3" s="56"/>
      <c r="G3" s="128"/>
      <c r="H3" s="128"/>
      <c r="I3" s="128"/>
      <c r="J3" s="128"/>
      <c r="K3" s="128"/>
      <c r="L3" s="56"/>
      <c r="M3" s="56"/>
      <c r="N3" s="56"/>
      <c r="O3" s="56"/>
      <c r="P3" s="56"/>
      <c r="Q3" s="56"/>
      <c r="R3" s="56"/>
    </row>
    <row r="4" spans="1:18" x14ac:dyDescent="0.35">
      <c r="F4" s="56"/>
      <c r="G4" s="128"/>
      <c r="H4" s="128"/>
      <c r="I4" s="128"/>
      <c r="J4" s="128"/>
      <c r="K4" s="128"/>
      <c r="L4" s="56"/>
      <c r="M4" s="56"/>
      <c r="N4" s="56"/>
      <c r="O4" s="56"/>
      <c r="P4" s="56"/>
      <c r="Q4" s="56"/>
      <c r="R4" s="56"/>
    </row>
    <row r="5" spans="1:18" ht="21.75" customHeight="1" x14ac:dyDescent="0.35">
      <c r="A5" s="56"/>
      <c r="B5" s="56"/>
      <c r="C5" s="56"/>
      <c r="D5" s="56"/>
      <c r="E5" s="56"/>
      <c r="F5" s="56"/>
      <c r="G5" s="128"/>
      <c r="H5" s="128"/>
      <c r="I5" s="128"/>
      <c r="J5" s="128"/>
      <c r="K5" s="128"/>
      <c r="L5" s="56"/>
      <c r="M5" s="56"/>
      <c r="N5" s="56"/>
      <c r="O5" s="56"/>
      <c r="P5" s="56"/>
      <c r="Q5" s="56"/>
      <c r="R5" s="56"/>
    </row>
    <row r="6" spans="1:18" x14ac:dyDescent="0.35">
      <c r="A6" s="57"/>
      <c r="B6" s="111" t="s">
        <v>305</v>
      </c>
      <c r="C6" s="112"/>
      <c r="D6" s="112"/>
      <c r="E6" s="112"/>
      <c r="F6" s="112"/>
      <c r="G6" s="112"/>
      <c r="H6" s="112"/>
      <c r="I6" s="112"/>
      <c r="J6" s="112"/>
      <c r="K6" s="112"/>
      <c r="L6" s="113"/>
      <c r="M6" s="129" t="s">
        <v>306</v>
      </c>
      <c r="N6" s="112"/>
      <c r="O6" s="112"/>
      <c r="P6" s="113"/>
      <c r="Q6" s="56"/>
      <c r="R6" s="56"/>
    </row>
    <row r="7" spans="1:18" x14ac:dyDescent="0.35">
      <c r="A7" s="104" t="s">
        <v>307</v>
      </c>
      <c r="B7" s="106" t="s">
        <v>308</v>
      </c>
      <c r="C7" s="108" t="s">
        <v>309</v>
      </c>
      <c r="D7" s="109"/>
      <c r="E7" s="110"/>
      <c r="F7" s="111" t="s">
        <v>310</v>
      </c>
      <c r="G7" s="112"/>
      <c r="H7" s="112"/>
      <c r="I7" s="112"/>
      <c r="J7" s="112"/>
      <c r="K7" s="112"/>
      <c r="L7" s="113"/>
      <c r="M7" s="114" t="s">
        <v>311</v>
      </c>
      <c r="N7" s="115"/>
      <c r="O7" s="115"/>
      <c r="P7" s="116"/>
      <c r="Q7" s="56"/>
      <c r="R7" s="56"/>
    </row>
    <row r="8" spans="1:18" ht="26" x14ac:dyDescent="0.35">
      <c r="A8" s="105"/>
      <c r="B8" s="107"/>
      <c r="C8" s="58" t="s">
        <v>312</v>
      </c>
      <c r="D8" s="111" t="s">
        <v>313</v>
      </c>
      <c r="E8" s="113"/>
      <c r="F8" s="120" t="s">
        <v>314</v>
      </c>
      <c r="G8" s="121"/>
      <c r="H8" s="122" t="s">
        <v>315</v>
      </c>
      <c r="I8" s="123"/>
      <c r="J8" s="124" t="s">
        <v>316</v>
      </c>
      <c r="K8" s="125"/>
      <c r="L8" s="59" t="s">
        <v>317</v>
      </c>
      <c r="M8" s="117"/>
      <c r="N8" s="118"/>
      <c r="O8" s="118"/>
      <c r="P8" s="119"/>
      <c r="Q8" s="56"/>
      <c r="R8" s="56"/>
    </row>
    <row r="9" spans="1:18" x14ac:dyDescent="0.35">
      <c r="A9" s="60" t="s">
        <v>318</v>
      </c>
      <c r="B9" s="61">
        <v>1</v>
      </c>
      <c r="C9" s="61">
        <v>1</v>
      </c>
      <c r="D9" s="130" t="s">
        <v>319</v>
      </c>
      <c r="E9" s="131"/>
      <c r="F9" s="130">
        <v>1</v>
      </c>
      <c r="G9" s="131"/>
      <c r="H9" s="130" t="s">
        <v>319</v>
      </c>
      <c r="I9" s="131"/>
      <c r="J9" s="132" t="s">
        <v>319</v>
      </c>
      <c r="K9" s="133"/>
      <c r="L9" s="62" t="s">
        <v>319</v>
      </c>
      <c r="M9" s="134">
        <v>1.44</v>
      </c>
      <c r="N9" s="135"/>
      <c r="O9" s="135"/>
      <c r="P9" s="136"/>
      <c r="Q9" s="56"/>
      <c r="R9" s="56"/>
    </row>
    <row r="10" spans="1:18" x14ac:dyDescent="0.35">
      <c r="A10" s="60" t="s">
        <v>320</v>
      </c>
      <c r="B10" s="61" t="s">
        <v>319</v>
      </c>
      <c r="C10" s="61" t="s">
        <v>319</v>
      </c>
      <c r="D10" s="130" t="s">
        <v>319</v>
      </c>
      <c r="E10" s="131"/>
      <c r="F10" s="130" t="s">
        <v>319</v>
      </c>
      <c r="G10" s="131"/>
      <c r="H10" s="130" t="s">
        <v>319</v>
      </c>
      <c r="I10" s="131"/>
      <c r="J10" s="132" t="s">
        <v>319</v>
      </c>
      <c r="K10" s="133"/>
      <c r="L10" s="61" t="s">
        <v>319</v>
      </c>
      <c r="M10" s="134" t="s">
        <v>319</v>
      </c>
      <c r="N10" s="135"/>
      <c r="O10" s="135"/>
      <c r="P10" s="136"/>
      <c r="Q10" s="56"/>
      <c r="R10" s="56"/>
    </row>
    <row r="11" spans="1:18" x14ac:dyDescent="0.35">
      <c r="A11" s="60" t="s">
        <v>321</v>
      </c>
      <c r="B11" s="61">
        <v>1</v>
      </c>
      <c r="C11" s="61">
        <v>1</v>
      </c>
      <c r="D11" s="137" t="s">
        <v>319</v>
      </c>
      <c r="E11" s="138"/>
      <c r="F11" s="137">
        <v>1</v>
      </c>
      <c r="G11" s="138"/>
      <c r="H11" s="130" t="s">
        <v>319</v>
      </c>
      <c r="I11" s="131"/>
      <c r="J11" s="132" t="s">
        <v>319</v>
      </c>
      <c r="K11" s="133"/>
      <c r="L11" s="61" t="s">
        <v>319</v>
      </c>
      <c r="M11" s="134">
        <v>0.27855799999999997</v>
      </c>
      <c r="N11" s="135"/>
      <c r="O11" s="135"/>
      <c r="P11" s="136"/>
      <c r="Q11" s="56"/>
      <c r="R11" s="56"/>
    </row>
    <row r="12" spans="1:18" x14ac:dyDescent="0.35">
      <c r="A12" s="60" t="s">
        <v>322</v>
      </c>
      <c r="B12" s="61">
        <v>1</v>
      </c>
      <c r="C12" s="61">
        <v>1</v>
      </c>
      <c r="D12" s="137" t="s">
        <v>319</v>
      </c>
      <c r="E12" s="138"/>
      <c r="F12" s="137">
        <v>1</v>
      </c>
      <c r="G12" s="138"/>
      <c r="H12" s="130" t="s">
        <v>319</v>
      </c>
      <c r="I12" s="131"/>
      <c r="J12" s="132" t="s">
        <v>319</v>
      </c>
      <c r="K12" s="133"/>
      <c r="L12" s="61" t="s">
        <v>319</v>
      </c>
      <c r="M12" s="134">
        <v>1</v>
      </c>
      <c r="N12" s="135"/>
      <c r="O12" s="135"/>
      <c r="P12" s="136"/>
      <c r="Q12" s="56"/>
      <c r="R12" s="56"/>
    </row>
    <row r="13" spans="1:18" x14ac:dyDescent="0.35">
      <c r="A13" s="60" t="s">
        <v>323</v>
      </c>
      <c r="B13" s="61" t="s">
        <v>319</v>
      </c>
      <c r="C13" s="61" t="s">
        <v>319</v>
      </c>
      <c r="D13" s="130" t="s">
        <v>319</v>
      </c>
      <c r="E13" s="131"/>
      <c r="F13" s="130" t="s">
        <v>319</v>
      </c>
      <c r="G13" s="131"/>
      <c r="H13" s="130" t="s">
        <v>319</v>
      </c>
      <c r="I13" s="131"/>
      <c r="J13" s="132" t="s">
        <v>319</v>
      </c>
      <c r="K13" s="133"/>
      <c r="L13" s="61" t="s">
        <v>319</v>
      </c>
      <c r="M13" s="134" t="s">
        <v>319</v>
      </c>
      <c r="N13" s="135"/>
      <c r="O13" s="135"/>
      <c r="P13" s="136"/>
      <c r="Q13" s="56"/>
      <c r="R13" s="56"/>
    </row>
    <row r="14" spans="1:18" x14ac:dyDescent="0.35">
      <c r="A14" s="60" t="s">
        <v>324</v>
      </c>
      <c r="B14" s="61">
        <v>2</v>
      </c>
      <c r="C14" s="61">
        <v>2</v>
      </c>
      <c r="D14" s="130" t="s">
        <v>319</v>
      </c>
      <c r="E14" s="131"/>
      <c r="F14" s="130">
        <v>1</v>
      </c>
      <c r="G14" s="131"/>
      <c r="H14" s="130" t="s">
        <v>319</v>
      </c>
      <c r="I14" s="131"/>
      <c r="J14" s="139">
        <v>1</v>
      </c>
      <c r="K14" s="140"/>
      <c r="L14" s="61" t="s">
        <v>319</v>
      </c>
      <c r="M14" s="134">
        <v>1.31</v>
      </c>
      <c r="N14" s="135"/>
      <c r="O14" s="135"/>
      <c r="P14" s="136"/>
      <c r="Q14" s="56"/>
      <c r="R14" s="56"/>
    </row>
    <row r="15" spans="1:18" x14ac:dyDescent="0.35">
      <c r="A15" s="60" t="s">
        <v>325</v>
      </c>
      <c r="B15" s="61" t="s">
        <v>319</v>
      </c>
      <c r="C15" s="61" t="s">
        <v>319</v>
      </c>
      <c r="D15" s="137" t="s">
        <v>319</v>
      </c>
      <c r="E15" s="138"/>
      <c r="F15" s="137" t="s">
        <v>319</v>
      </c>
      <c r="G15" s="138"/>
      <c r="H15" s="137" t="s">
        <v>319</v>
      </c>
      <c r="I15" s="138"/>
      <c r="J15" s="137" t="s">
        <v>319</v>
      </c>
      <c r="K15" s="138"/>
      <c r="L15" s="61" t="s">
        <v>319</v>
      </c>
      <c r="M15" s="134" t="s">
        <v>319</v>
      </c>
      <c r="N15" s="135"/>
      <c r="O15" s="135"/>
      <c r="P15" s="136"/>
      <c r="Q15" s="56"/>
      <c r="R15" s="56"/>
    </row>
    <row r="16" spans="1:18" x14ac:dyDescent="0.35">
      <c r="A16" s="60" t="s">
        <v>432</v>
      </c>
      <c r="B16" s="61">
        <v>1</v>
      </c>
      <c r="C16" s="61">
        <v>1</v>
      </c>
      <c r="D16" s="137" t="s">
        <v>319</v>
      </c>
      <c r="E16" s="138"/>
      <c r="F16" s="137" t="s">
        <v>319</v>
      </c>
      <c r="G16" s="138"/>
      <c r="H16" s="137">
        <v>1</v>
      </c>
      <c r="I16" s="138"/>
      <c r="J16" s="137" t="s">
        <v>319</v>
      </c>
      <c r="K16" s="138"/>
      <c r="L16" s="61" t="s">
        <v>319</v>
      </c>
      <c r="M16" s="154" t="s">
        <v>319</v>
      </c>
      <c r="N16" s="155"/>
      <c r="O16" s="155"/>
      <c r="P16" s="156"/>
      <c r="Q16" s="56"/>
      <c r="R16" s="56"/>
    </row>
    <row r="17" spans="1:18" x14ac:dyDescent="0.35">
      <c r="A17" s="60" t="s">
        <v>451</v>
      </c>
      <c r="B17" s="61">
        <v>2</v>
      </c>
      <c r="C17" s="61">
        <v>2</v>
      </c>
      <c r="D17" s="137" t="s">
        <v>319</v>
      </c>
      <c r="E17" s="138"/>
      <c r="F17" s="137">
        <v>1</v>
      </c>
      <c r="G17" s="138"/>
      <c r="H17" s="103"/>
      <c r="I17" s="62"/>
      <c r="J17" s="139">
        <v>1</v>
      </c>
      <c r="K17" s="140"/>
      <c r="L17" s="61" t="s">
        <v>319</v>
      </c>
      <c r="M17" s="134">
        <v>15.3</v>
      </c>
      <c r="N17" s="135"/>
      <c r="O17" s="135"/>
      <c r="P17" s="136"/>
      <c r="Q17" s="56"/>
      <c r="R17" s="56"/>
    </row>
    <row r="18" spans="1:18" s="66" customFormat="1" ht="17.25" customHeight="1" x14ac:dyDescent="0.35">
      <c r="A18" s="63" t="s">
        <v>326</v>
      </c>
      <c r="B18" s="64">
        <f>SUM(B9:B17)</f>
        <v>8</v>
      </c>
      <c r="C18" s="64">
        <f>SUM(C9:C17)</f>
        <v>8</v>
      </c>
      <c r="D18" s="141" t="s">
        <v>319</v>
      </c>
      <c r="E18" s="142"/>
      <c r="F18" s="143">
        <f>SUM(F9:G17)</f>
        <v>5</v>
      </c>
      <c r="G18" s="144"/>
      <c r="H18" s="143">
        <f>SUM(H9:I17)</f>
        <v>1</v>
      </c>
      <c r="I18" s="144"/>
      <c r="J18" s="145">
        <f>SUM(J9:K17)</f>
        <v>2</v>
      </c>
      <c r="K18" s="146"/>
      <c r="L18" s="64" t="s">
        <v>319</v>
      </c>
      <c r="M18" s="147">
        <f>SUM(M9:P17)</f>
        <v>19.328558000000001</v>
      </c>
      <c r="N18" s="148"/>
      <c r="O18" s="148"/>
      <c r="P18" s="149"/>
      <c r="Q18" s="65"/>
      <c r="R18" s="65"/>
    </row>
    <row r="19" spans="1:18" x14ac:dyDescent="0.35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56"/>
      <c r="R19" s="56"/>
    </row>
    <row r="20" spans="1:18" ht="39" x14ac:dyDescent="0.35">
      <c r="A20" s="68" t="s">
        <v>327</v>
      </c>
      <c r="B20" s="111" t="s">
        <v>328</v>
      </c>
      <c r="C20" s="113"/>
      <c r="D20" s="58" t="s">
        <v>329</v>
      </c>
      <c r="E20" s="111" t="s">
        <v>330</v>
      </c>
      <c r="F20" s="113"/>
      <c r="G20" s="111" t="s">
        <v>331</v>
      </c>
      <c r="H20" s="113"/>
      <c r="I20" s="111" t="s">
        <v>4</v>
      </c>
      <c r="J20" s="113"/>
      <c r="K20" s="58" t="s">
        <v>332</v>
      </c>
      <c r="L20" s="122" t="s">
        <v>333</v>
      </c>
      <c r="M20" s="123"/>
      <c r="N20" s="68" t="s">
        <v>334</v>
      </c>
      <c r="O20" s="69"/>
      <c r="P20" s="69"/>
      <c r="Q20" s="56"/>
      <c r="R20" s="56"/>
    </row>
    <row r="21" spans="1:18" x14ac:dyDescent="0.35">
      <c r="A21" s="70">
        <v>45688</v>
      </c>
      <c r="B21" s="150" t="s">
        <v>335</v>
      </c>
      <c r="C21" s="151"/>
      <c r="D21" s="71" t="s">
        <v>263</v>
      </c>
      <c r="E21" s="150" t="s">
        <v>336</v>
      </c>
      <c r="F21" s="151"/>
      <c r="G21" s="150" t="s">
        <v>337</v>
      </c>
      <c r="H21" s="151"/>
      <c r="I21" s="150" t="s">
        <v>51</v>
      </c>
      <c r="J21" s="151"/>
      <c r="K21" s="71" t="s">
        <v>338</v>
      </c>
      <c r="L21" s="152">
        <v>125.5</v>
      </c>
      <c r="M21" s="153"/>
      <c r="N21" s="72">
        <v>1.44</v>
      </c>
      <c r="O21" s="69"/>
      <c r="P21" s="69"/>
      <c r="Q21" s="56"/>
      <c r="R21" s="56"/>
    </row>
    <row r="22" spans="1:18" x14ac:dyDescent="0.35">
      <c r="A22" s="70">
        <v>45741</v>
      </c>
      <c r="B22" s="150" t="s">
        <v>339</v>
      </c>
      <c r="C22" s="151"/>
      <c r="D22" s="71" t="s">
        <v>340</v>
      </c>
      <c r="E22" s="150" t="s">
        <v>336</v>
      </c>
      <c r="F22" s="151"/>
      <c r="G22" s="150" t="s">
        <v>337</v>
      </c>
      <c r="H22" s="151"/>
      <c r="I22" s="150" t="s">
        <v>163</v>
      </c>
      <c r="J22" s="151"/>
      <c r="K22" s="71" t="s">
        <v>341</v>
      </c>
      <c r="L22" s="152">
        <v>3.42</v>
      </c>
      <c r="M22" s="153"/>
      <c r="N22" s="72">
        <v>0.28000000000000003</v>
      </c>
      <c r="Q22" s="56"/>
      <c r="R22" s="56"/>
    </row>
    <row r="23" spans="1:18" x14ac:dyDescent="0.35">
      <c r="A23" s="70">
        <v>45772</v>
      </c>
      <c r="B23" s="150" t="s">
        <v>256</v>
      </c>
      <c r="C23" s="151"/>
      <c r="D23" s="71" t="s">
        <v>257</v>
      </c>
      <c r="E23" s="150" t="s">
        <v>336</v>
      </c>
      <c r="F23" s="151"/>
      <c r="G23" s="150" t="s">
        <v>337</v>
      </c>
      <c r="H23" s="151"/>
      <c r="I23" s="150" t="s">
        <v>128</v>
      </c>
      <c r="J23" s="151"/>
      <c r="K23" s="71" t="s">
        <v>30</v>
      </c>
      <c r="L23" s="152">
        <v>3.7</v>
      </c>
      <c r="M23" s="153"/>
      <c r="N23" s="72">
        <v>1</v>
      </c>
      <c r="Q23" s="56"/>
      <c r="R23" s="56"/>
    </row>
    <row r="24" spans="1:18" x14ac:dyDescent="0.35">
      <c r="A24" s="70">
        <v>45814</v>
      </c>
      <c r="B24" s="150" t="s">
        <v>231</v>
      </c>
      <c r="C24" s="151"/>
      <c r="D24" s="71" t="s">
        <v>232</v>
      </c>
      <c r="E24" s="150" t="s">
        <v>336</v>
      </c>
      <c r="F24" s="151"/>
      <c r="G24" s="150" t="s">
        <v>337</v>
      </c>
      <c r="H24" s="151"/>
      <c r="I24" s="150" t="s">
        <v>51</v>
      </c>
      <c r="J24" s="151"/>
      <c r="K24" s="71" t="s">
        <v>338</v>
      </c>
      <c r="L24" s="152">
        <v>5.87</v>
      </c>
      <c r="M24" s="153"/>
      <c r="N24" s="72">
        <v>0.31</v>
      </c>
      <c r="Q24" s="56"/>
      <c r="R24" s="56"/>
    </row>
    <row r="25" spans="1:18" x14ac:dyDescent="0.35">
      <c r="A25" s="70">
        <v>45826</v>
      </c>
      <c r="B25" s="150" t="s">
        <v>253</v>
      </c>
      <c r="C25" s="151"/>
      <c r="D25" s="71" t="s">
        <v>254</v>
      </c>
      <c r="E25" s="150" t="s">
        <v>336</v>
      </c>
      <c r="F25" s="151"/>
      <c r="G25" s="150" t="s">
        <v>342</v>
      </c>
      <c r="H25" s="151"/>
      <c r="I25" s="150" t="s">
        <v>41</v>
      </c>
      <c r="J25" s="151"/>
      <c r="K25" s="71" t="s">
        <v>343</v>
      </c>
      <c r="L25" s="152">
        <v>2.87</v>
      </c>
      <c r="M25" s="153"/>
      <c r="N25" s="72">
        <v>1</v>
      </c>
      <c r="Q25" s="56"/>
      <c r="R25" s="56"/>
    </row>
    <row r="26" spans="1:18" x14ac:dyDescent="0.35">
      <c r="A26" s="70">
        <v>45895</v>
      </c>
      <c r="B26" s="150" t="s">
        <v>433</v>
      </c>
      <c r="C26" s="151"/>
      <c r="D26" s="71" t="s">
        <v>302</v>
      </c>
      <c r="E26" s="150" t="s">
        <v>336</v>
      </c>
      <c r="F26" s="151"/>
      <c r="G26" s="150" t="s">
        <v>315</v>
      </c>
      <c r="H26" s="151"/>
      <c r="I26" s="150" t="s">
        <v>128</v>
      </c>
      <c r="J26" s="151"/>
      <c r="K26" s="71" t="s">
        <v>338</v>
      </c>
      <c r="L26" s="152">
        <v>17.25</v>
      </c>
      <c r="M26" s="153"/>
      <c r="N26" s="72" t="s">
        <v>319</v>
      </c>
      <c r="Q26" s="56"/>
      <c r="R26" s="56"/>
    </row>
    <row r="27" spans="1:18" x14ac:dyDescent="0.35">
      <c r="A27" s="70">
        <v>45901</v>
      </c>
      <c r="B27" s="150" t="s">
        <v>450</v>
      </c>
      <c r="C27" s="151"/>
      <c r="D27" s="71" t="s">
        <v>444</v>
      </c>
      <c r="E27" s="150" t="s">
        <v>336</v>
      </c>
      <c r="F27" s="151"/>
      <c r="G27" s="150" t="s">
        <v>342</v>
      </c>
      <c r="H27" s="151"/>
      <c r="I27" s="150" t="s">
        <v>128</v>
      </c>
      <c r="J27" s="151"/>
      <c r="K27" s="71" t="s">
        <v>338</v>
      </c>
      <c r="L27" s="152">
        <v>8.0500000000000007</v>
      </c>
      <c r="M27" s="153"/>
      <c r="N27" s="72" t="s">
        <v>319</v>
      </c>
      <c r="Q27" s="56"/>
      <c r="R27" s="56"/>
    </row>
    <row r="28" spans="1:18" x14ac:dyDescent="0.35">
      <c r="A28" s="70">
        <v>45922</v>
      </c>
      <c r="B28" s="150" t="s">
        <v>446</v>
      </c>
      <c r="C28" s="151"/>
      <c r="D28" s="71" t="s">
        <v>447</v>
      </c>
      <c r="E28" s="150" t="s">
        <v>336</v>
      </c>
      <c r="F28" s="151"/>
      <c r="G28" s="150" t="s">
        <v>337</v>
      </c>
      <c r="H28" s="151"/>
      <c r="I28" s="150" t="s">
        <v>128</v>
      </c>
      <c r="J28" s="151"/>
      <c r="K28" s="71" t="s">
        <v>338</v>
      </c>
      <c r="L28" s="152">
        <v>19.600000000000001</v>
      </c>
      <c r="M28" s="153"/>
      <c r="N28" s="72">
        <v>15.3</v>
      </c>
      <c r="Q28" s="56"/>
      <c r="R28" s="56"/>
    </row>
    <row r="29" spans="1:18" x14ac:dyDescent="0.35">
      <c r="Q29" s="56"/>
      <c r="R29" s="56"/>
    </row>
    <row r="30" spans="1:18" x14ac:dyDescent="0.35">
      <c r="Q30" s="56"/>
      <c r="R30" s="56"/>
    </row>
    <row r="31" spans="1:18" x14ac:dyDescent="0.35">
      <c r="Q31" s="56"/>
      <c r="R31" s="56"/>
    </row>
    <row r="32" spans="1:18" x14ac:dyDescent="0.35">
      <c r="Q32" s="56"/>
      <c r="R32" s="56"/>
    </row>
  </sheetData>
  <mergeCells count="108">
    <mergeCell ref="L28:M28"/>
    <mergeCell ref="M17:P17"/>
    <mergeCell ref="D17:E17"/>
    <mergeCell ref="F17:G17"/>
    <mergeCell ref="J17:K17"/>
    <mergeCell ref="B28:C28"/>
    <mergeCell ref="E28:F28"/>
    <mergeCell ref="G28:H28"/>
    <mergeCell ref="I28:J28"/>
    <mergeCell ref="B27:C27"/>
    <mergeCell ref="E27:F27"/>
    <mergeCell ref="G27:H27"/>
    <mergeCell ref="I27:J27"/>
    <mergeCell ref="L27:M27"/>
    <mergeCell ref="D16:E16"/>
    <mergeCell ref="F16:G16"/>
    <mergeCell ref="H16:I16"/>
    <mergeCell ref="J16:K16"/>
    <mergeCell ref="M16:P16"/>
    <mergeCell ref="B26:C26"/>
    <mergeCell ref="E26:F26"/>
    <mergeCell ref="G26:H26"/>
    <mergeCell ref="I26:J26"/>
    <mergeCell ref="L26:M26"/>
    <mergeCell ref="B24:C24"/>
    <mergeCell ref="E24:F24"/>
    <mergeCell ref="G24:H24"/>
    <mergeCell ref="I24:J24"/>
    <mergeCell ref="L24:M24"/>
    <mergeCell ref="B25:C25"/>
    <mergeCell ref="E25:F25"/>
    <mergeCell ref="G25:H25"/>
    <mergeCell ref="I25:J25"/>
    <mergeCell ref="L25:M25"/>
    <mergeCell ref="B22:C22"/>
    <mergeCell ref="E22:F22"/>
    <mergeCell ref="G22:H22"/>
    <mergeCell ref="I22:J22"/>
    <mergeCell ref="L22:M22"/>
    <mergeCell ref="B23:C23"/>
    <mergeCell ref="E23:F23"/>
    <mergeCell ref="G23:H23"/>
    <mergeCell ref="I23:J23"/>
    <mergeCell ref="L23:M23"/>
    <mergeCell ref="B20:C20"/>
    <mergeCell ref="E20:F20"/>
    <mergeCell ref="G20:H20"/>
    <mergeCell ref="I20:J20"/>
    <mergeCell ref="L20:M20"/>
    <mergeCell ref="B21:C21"/>
    <mergeCell ref="E21:F21"/>
    <mergeCell ref="G21:H21"/>
    <mergeCell ref="I21:J21"/>
    <mergeCell ref="L21:M21"/>
    <mergeCell ref="D15:E15"/>
    <mergeCell ref="F15:G15"/>
    <mergeCell ref="H15:I15"/>
    <mergeCell ref="J15:K15"/>
    <mergeCell ref="M15:P15"/>
    <mergeCell ref="D18:E18"/>
    <mergeCell ref="F18:G18"/>
    <mergeCell ref="H18:I18"/>
    <mergeCell ref="J18:K18"/>
    <mergeCell ref="M18:P18"/>
    <mergeCell ref="D13:E13"/>
    <mergeCell ref="F13:G13"/>
    <mergeCell ref="H13:I13"/>
    <mergeCell ref="J13:K13"/>
    <mergeCell ref="M13:P13"/>
    <mergeCell ref="D14:E14"/>
    <mergeCell ref="F14:G14"/>
    <mergeCell ref="H14:I14"/>
    <mergeCell ref="J14:K14"/>
    <mergeCell ref="M14:P14"/>
    <mergeCell ref="D11:E11"/>
    <mergeCell ref="F11:G11"/>
    <mergeCell ref="H11:I11"/>
    <mergeCell ref="J11:K11"/>
    <mergeCell ref="M11:P11"/>
    <mergeCell ref="D12:E12"/>
    <mergeCell ref="F12:G12"/>
    <mergeCell ref="H12:I12"/>
    <mergeCell ref="J12:K12"/>
    <mergeCell ref="M12:P12"/>
    <mergeCell ref="D10:E10"/>
    <mergeCell ref="F10:G10"/>
    <mergeCell ref="H10:I10"/>
    <mergeCell ref="J10:K10"/>
    <mergeCell ref="M10:P10"/>
    <mergeCell ref="D9:E9"/>
    <mergeCell ref="F9:G9"/>
    <mergeCell ref="H9:I9"/>
    <mergeCell ref="J9:K9"/>
    <mergeCell ref="M9:P9"/>
    <mergeCell ref="O1:R2"/>
    <mergeCell ref="G2:K2"/>
    <mergeCell ref="G3:K5"/>
    <mergeCell ref="B6:L6"/>
    <mergeCell ref="M6:P6"/>
    <mergeCell ref="A7:A8"/>
    <mergeCell ref="B7:B8"/>
    <mergeCell ref="C7:E7"/>
    <mergeCell ref="F7:L7"/>
    <mergeCell ref="M7:P8"/>
    <mergeCell ref="D8:E8"/>
    <mergeCell ref="F8:G8"/>
    <mergeCell ref="H8:I8"/>
    <mergeCell ref="J8:K8"/>
  </mergeCells>
  <phoneticPr fontId="37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5B7F2-6D6D-4E1B-95FE-353021821BAB}">
  <dimension ref="A1:S153"/>
  <sheetViews>
    <sheetView zoomScale="115" zoomScaleNormal="115" workbookViewId="0">
      <selection activeCell="K18" sqref="K18:L18"/>
    </sheetView>
  </sheetViews>
  <sheetFormatPr defaultColWidth="9.1796875" defaultRowHeight="14.5" x14ac:dyDescent="0.35"/>
  <cols>
    <col min="1" max="1" width="26.1796875" style="45" bestFit="1" customWidth="1"/>
    <col min="2" max="2" width="14.26953125" style="45" customWidth="1"/>
    <col min="3" max="3" width="22.54296875" style="45" bestFit="1" customWidth="1"/>
    <col min="4" max="4" width="14.81640625" style="45" customWidth="1"/>
    <col min="5" max="5" width="30.7265625" style="45" customWidth="1"/>
    <col min="6" max="6" width="29.453125" style="45" customWidth="1"/>
    <col min="7" max="8" width="9.1796875" style="45"/>
    <col min="9" max="9" width="10.7265625" style="45" bestFit="1" customWidth="1"/>
    <col min="10" max="10" width="11.81640625" style="45" bestFit="1" customWidth="1"/>
    <col min="11" max="12" width="9.1796875" style="45"/>
    <col min="13" max="13" width="12.7265625" style="45" bestFit="1" customWidth="1"/>
    <col min="14" max="14" width="11" style="45" customWidth="1"/>
    <col min="15" max="15" width="12.7265625" style="45" bestFit="1" customWidth="1"/>
    <col min="16" max="16" width="9.1796875" style="45"/>
    <col min="17" max="17" width="12.7265625" style="45" bestFit="1" customWidth="1"/>
    <col min="18" max="19" width="11.1796875" style="45" bestFit="1" customWidth="1"/>
    <col min="20" max="16384" width="9.1796875" style="45"/>
  </cols>
  <sheetData>
    <row r="1" spans="1:19" x14ac:dyDescent="0.35">
      <c r="F1" s="56"/>
      <c r="G1" s="56"/>
      <c r="H1" s="56"/>
      <c r="I1" s="56"/>
      <c r="J1" s="56"/>
      <c r="K1" s="56"/>
      <c r="L1" s="56"/>
      <c r="M1" s="56"/>
      <c r="N1" s="56"/>
      <c r="O1" s="126"/>
      <c r="P1" s="126"/>
      <c r="Q1" s="126"/>
      <c r="R1" s="126"/>
    </row>
    <row r="2" spans="1:19" ht="21" x14ac:dyDescent="0.5">
      <c r="E2" s="73" t="s">
        <v>454</v>
      </c>
      <c r="F2" s="74"/>
      <c r="H2" s="75"/>
      <c r="I2" s="75"/>
      <c r="J2" s="75"/>
      <c r="K2" s="75"/>
      <c r="L2" s="56"/>
      <c r="M2" s="56"/>
      <c r="N2" s="56"/>
      <c r="O2" s="126"/>
      <c r="P2" s="126"/>
      <c r="Q2" s="126"/>
      <c r="R2" s="126"/>
    </row>
    <row r="3" spans="1:19" x14ac:dyDescent="0.35">
      <c r="F3" s="56"/>
      <c r="G3" s="128"/>
      <c r="H3" s="128"/>
      <c r="I3" s="128"/>
      <c r="J3" s="128"/>
      <c r="K3" s="128"/>
      <c r="L3" s="56"/>
      <c r="M3" s="56"/>
      <c r="N3" s="56"/>
      <c r="O3" s="56"/>
      <c r="P3" s="56"/>
      <c r="Q3" s="56"/>
      <c r="R3" s="56"/>
    </row>
    <row r="4" spans="1:19" ht="37.5" customHeight="1" x14ac:dyDescent="0.35">
      <c r="A4" s="56"/>
      <c r="B4" s="56"/>
      <c r="C4" s="56"/>
      <c r="D4" s="56"/>
      <c r="E4" s="56"/>
      <c r="F4" s="56"/>
      <c r="G4" s="128"/>
      <c r="H4" s="128"/>
      <c r="I4" s="128"/>
      <c r="J4" s="128"/>
      <c r="K4" s="128"/>
      <c r="L4" s="56"/>
      <c r="M4" s="56"/>
      <c r="N4" s="56"/>
      <c r="O4" s="56"/>
      <c r="P4" s="56"/>
      <c r="Q4" s="56"/>
      <c r="R4" s="56"/>
    </row>
    <row r="5" spans="1:19" ht="18" customHeight="1" x14ac:dyDescent="0.35">
      <c r="Q5" s="76"/>
    </row>
    <row r="6" spans="1:19" x14ac:dyDescent="0.35">
      <c r="A6" s="77"/>
      <c r="B6" s="179" t="s">
        <v>344</v>
      </c>
      <c r="C6" s="180"/>
      <c r="D6" s="180"/>
      <c r="E6" s="180"/>
      <c r="F6" s="180"/>
      <c r="G6" s="180"/>
      <c r="H6" s="180"/>
      <c r="I6" s="180"/>
      <c r="J6" s="181"/>
      <c r="K6" s="182" t="s">
        <v>345</v>
      </c>
      <c r="L6" s="181"/>
    </row>
    <row r="7" spans="1:19" x14ac:dyDescent="0.35">
      <c r="A7" s="157" t="s">
        <v>307</v>
      </c>
      <c r="B7" s="157" t="s">
        <v>308</v>
      </c>
      <c r="C7" s="159" t="s">
        <v>346</v>
      </c>
      <c r="D7" s="160"/>
      <c r="E7" s="160"/>
      <c r="F7" s="160"/>
      <c r="G7" s="160"/>
      <c r="H7" s="160"/>
      <c r="I7" s="160"/>
      <c r="J7" s="161"/>
      <c r="K7" s="162" t="s">
        <v>347</v>
      </c>
      <c r="L7" s="163"/>
    </row>
    <row r="8" spans="1:19" x14ac:dyDescent="0.35">
      <c r="A8" s="158"/>
      <c r="B8" s="158"/>
      <c r="C8" s="78" t="s">
        <v>348</v>
      </c>
      <c r="D8" s="166" t="s">
        <v>349</v>
      </c>
      <c r="E8" s="167"/>
      <c r="F8" s="78" t="s">
        <v>350</v>
      </c>
      <c r="G8" s="168" t="s">
        <v>351</v>
      </c>
      <c r="H8" s="169"/>
      <c r="I8" s="169"/>
      <c r="J8" s="170"/>
      <c r="K8" s="164"/>
      <c r="L8" s="165"/>
      <c r="S8" s="76"/>
    </row>
    <row r="9" spans="1:19" x14ac:dyDescent="0.35">
      <c r="A9" s="79" t="s">
        <v>318</v>
      </c>
      <c r="B9" s="80">
        <v>6</v>
      </c>
      <c r="C9" s="80">
        <v>0</v>
      </c>
      <c r="D9" s="171">
        <v>1</v>
      </c>
      <c r="E9" s="172"/>
      <c r="F9" s="80">
        <v>3</v>
      </c>
      <c r="G9" s="173">
        <v>2</v>
      </c>
      <c r="H9" s="174"/>
      <c r="I9" s="174"/>
      <c r="J9" s="175"/>
      <c r="K9" s="176">
        <f>SUM(D22:D27)</f>
        <v>189300</v>
      </c>
      <c r="L9" s="177"/>
    </row>
    <row r="10" spans="1:19" x14ac:dyDescent="0.35">
      <c r="A10" s="79" t="s">
        <v>320</v>
      </c>
      <c r="B10" s="80">
        <v>11</v>
      </c>
      <c r="C10" s="80">
        <v>3</v>
      </c>
      <c r="D10" s="176">
        <v>4</v>
      </c>
      <c r="E10" s="177"/>
      <c r="F10" s="80">
        <v>2</v>
      </c>
      <c r="G10" s="176">
        <v>2</v>
      </c>
      <c r="H10" s="178"/>
      <c r="I10" s="178"/>
      <c r="J10" s="177"/>
      <c r="K10" s="176">
        <f>SUM(D28:D38)</f>
        <v>4511724</v>
      </c>
      <c r="L10" s="177"/>
    </row>
    <row r="11" spans="1:19" x14ac:dyDescent="0.35">
      <c r="A11" s="79" t="s">
        <v>321</v>
      </c>
      <c r="B11" s="80">
        <v>4</v>
      </c>
      <c r="C11" s="80">
        <v>2</v>
      </c>
      <c r="D11" s="176" t="s">
        <v>319</v>
      </c>
      <c r="E11" s="177"/>
      <c r="F11" s="80">
        <v>2</v>
      </c>
      <c r="G11" s="176" t="s">
        <v>319</v>
      </c>
      <c r="H11" s="178"/>
      <c r="I11" s="178"/>
      <c r="J11" s="177"/>
      <c r="K11" s="176">
        <f>SUM(D39:D42)</f>
        <v>185700</v>
      </c>
      <c r="L11" s="177"/>
    </row>
    <row r="12" spans="1:19" x14ac:dyDescent="0.35">
      <c r="A12" s="79" t="s">
        <v>322</v>
      </c>
      <c r="B12" s="80">
        <v>13</v>
      </c>
      <c r="C12" s="80">
        <v>2</v>
      </c>
      <c r="D12" s="176">
        <v>4</v>
      </c>
      <c r="E12" s="177"/>
      <c r="F12" s="80">
        <v>1</v>
      </c>
      <c r="G12" s="176">
        <v>6</v>
      </c>
      <c r="H12" s="178"/>
      <c r="I12" s="178"/>
      <c r="J12" s="177"/>
      <c r="K12" s="176">
        <f>SUM(D43:D55)</f>
        <v>3254048.19</v>
      </c>
      <c r="L12" s="177"/>
    </row>
    <row r="13" spans="1:19" x14ac:dyDescent="0.35">
      <c r="A13" s="79" t="s">
        <v>323</v>
      </c>
      <c r="B13" s="80">
        <v>12</v>
      </c>
      <c r="C13" s="80">
        <v>4</v>
      </c>
      <c r="D13" s="176">
        <v>4</v>
      </c>
      <c r="E13" s="177"/>
      <c r="F13" s="80">
        <v>0</v>
      </c>
      <c r="G13" s="176">
        <v>4</v>
      </c>
      <c r="H13" s="178"/>
      <c r="I13" s="178"/>
      <c r="J13" s="177"/>
      <c r="K13" s="176">
        <f>SUM(D56:D67)</f>
        <v>8137304.1100000003</v>
      </c>
      <c r="L13" s="177"/>
    </row>
    <row r="14" spans="1:19" x14ac:dyDescent="0.35">
      <c r="A14" s="79" t="s">
        <v>324</v>
      </c>
      <c r="B14" s="80">
        <v>34</v>
      </c>
      <c r="C14" s="80">
        <v>15</v>
      </c>
      <c r="D14" s="176">
        <v>5</v>
      </c>
      <c r="E14" s="177"/>
      <c r="F14" s="80">
        <v>4</v>
      </c>
      <c r="G14" s="176">
        <v>10</v>
      </c>
      <c r="H14" s="178"/>
      <c r="I14" s="178"/>
      <c r="J14" s="177"/>
      <c r="K14" s="176">
        <f>SUM(D68:D100)</f>
        <v>78683094.780000001</v>
      </c>
      <c r="L14" s="177"/>
    </row>
    <row r="15" spans="1:19" x14ac:dyDescent="0.35">
      <c r="A15" s="79" t="s">
        <v>325</v>
      </c>
      <c r="B15" s="80">
        <v>26</v>
      </c>
      <c r="C15" s="80">
        <v>7</v>
      </c>
      <c r="D15" s="176">
        <v>7</v>
      </c>
      <c r="E15" s="177"/>
      <c r="F15" s="80">
        <v>6</v>
      </c>
      <c r="G15" s="176">
        <v>6</v>
      </c>
      <c r="H15" s="178"/>
      <c r="I15" s="178"/>
      <c r="J15" s="177"/>
      <c r="K15" s="176">
        <f>SUM(D101:D126)</f>
        <v>118923941.48999999</v>
      </c>
      <c r="L15" s="177"/>
    </row>
    <row r="16" spans="1:19" x14ac:dyDescent="0.35">
      <c r="A16" s="79" t="s">
        <v>432</v>
      </c>
      <c r="B16" s="80">
        <v>16</v>
      </c>
      <c r="C16" s="80">
        <v>5</v>
      </c>
      <c r="D16" s="176">
        <v>3</v>
      </c>
      <c r="E16" s="177"/>
      <c r="F16" s="80" t="s">
        <v>319</v>
      </c>
      <c r="G16" s="176">
        <v>8</v>
      </c>
      <c r="H16" s="178"/>
      <c r="I16" s="178"/>
      <c r="J16" s="177"/>
      <c r="K16" s="176">
        <f>SUM(D127:D142)</f>
        <v>26426280.299999997</v>
      </c>
      <c r="L16" s="177"/>
    </row>
    <row r="17" spans="1:12" x14ac:dyDescent="0.35">
      <c r="A17" s="79" t="s">
        <v>451</v>
      </c>
      <c r="B17" s="80">
        <v>11</v>
      </c>
      <c r="C17" s="80">
        <v>5</v>
      </c>
      <c r="D17" s="176">
        <v>1</v>
      </c>
      <c r="E17" s="177"/>
      <c r="F17" s="80" t="s">
        <v>319</v>
      </c>
      <c r="G17" s="176">
        <v>5</v>
      </c>
      <c r="H17" s="178"/>
      <c r="I17" s="178"/>
      <c r="J17" s="177"/>
      <c r="K17" s="176">
        <f>SUM(D143:D153)</f>
        <v>9720451.5199999996</v>
      </c>
      <c r="L17" s="177"/>
    </row>
    <row r="18" spans="1:12" x14ac:dyDescent="0.35">
      <c r="A18" s="81" t="s">
        <v>326</v>
      </c>
      <c r="B18" s="82">
        <f>SUM(B9:B17)</f>
        <v>133</v>
      </c>
      <c r="C18" s="82">
        <f>SUM(C9:C17)</f>
        <v>43</v>
      </c>
      <c r="D18" s="183">
        <f>SUM(D9:E17)</f>
        <v>29</v>
      </c>
      <c r="E18" s="184"/>
      <c r="F18" s="82">
        <f>SUM(F9:F17)</f>
        <v>18</v>
      </c>
      <c r="G18" s="185">
        <f>SUM(G9:J17)</f>
        <v>43</v>
      </c>
      <c r="H18" s="185"/>
      <c r="I18" s="185"/>
      <c r="J18" s="184"/>
      <c r="K18" s="183">
        <f>SUM(K9:L17)</f>
        <v>250031844.39000002</v>
      </c>
      <c r="L18" s="184"/>
    </row>
    <row r="19" spans="1:12" x14ac:dyDescent="0.35">
      <c r="A19" s="83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</row>
    <row r="20" spans="1:12" x14ac:dyDescent="0.35">
      <c r="A20" s="85"/>
    </row>
    <row r="21" spans="1:12" ht="29" x14ac:dyDescent="0.35">
      <c r="A21" s="86" t="s">
        <v>352</v>
      </c>
      <c r="B21" s="86" t="s">
        <v>353</v>
      </c>
      <c r="C21" s="87" t="s">
        <v>354</v>
      </c>
      <c r="D21" s="88" t="s">
        <v>355</v>
      </c>
      <c r="E21" s="188" t="s">
        <v>356</v>
      </c>
      <c r="F21" s="189"/>
    </row>
    <row r="22" spans="1:12" x14ac:dyDescent="0.35">
      <c r="A22" s="89" t="s">
        <v>357</v>
      </c>
      <c r="B22" s="90">
        <v>45659</v>
      </c>
      <c r="C22" s="91">
        <v>4189</v>
      </c>
      <c r="D22" s="92" t="s">
        <v>358</v>
      </c>
      <c r="E22" s="93"/>
      <c r="F22" s="94"/>
    </row>
    <row r="23" spans="1:12" x14ac:dyDescent="0.35">
      <c r="A23" s="95" t="s">
        <v>105</v>
      </c>
      <c r="B23" s="96">
        <v>45660</v>
      </c>
      <c r="C23" s="97">
        <v>2175000</v>
      </c>
      <c r="D23" s="92" t="s">
        <v>358</v>
      </c>
      <c r="E23" s="93" t="s">
        <v>359</v>
      </c>
      <c r="F23" s="94"/>
    </row>
    <row r="24" spans="1:12" x14ac:dyDescent="0.35">
      <c r="A24" s="89" t="s">
        <v>360</v>
      </c>
      <c r="B24" s="90">
        <v>45670</v>
      </c>
      <c r="C24" s="91">
        <v>2700000</v>
      </c>
      <c r="D24" s="92">
        <v>27000</v>
      </c>
      <c r="E24" s="93" t="s">
        <v>361</v>
      </c>
      <c r="F24" s="94"/>
      <c r="I24" s="98"/>
    </row>
    <row r="25" spans="1:12" x14ac:dyDescent="0.35">
      <c r="A25" s="95" t="s">
        <v>362</v>
      </c>
      <c r="B25" s="96">
        <v>45681</v>
      </c>
      <c r="C25" s="97">
        <v>441203</v>
      </c>
      <c r="D25" s="99">
        <v>162300</v>
      </c>
      <c r="E25" s="93" t="s">
        <v>363</v>
      </c>
      <c r="F25" s="94"/>
    </row>
    <row r="26" spans="1:12" x14ac:dyDescent="0.35">
      <c r="A26" s="89" t="s">
        <v>202</v>
      </c>
      <c r="B26" s="90">
        <v>45688</v>
      </c>
      <c r="C26" s="91">
        <v>2906250</v>
      </c>
      <c r="D26" s="92" t="s">
        <v>358</v>
      </c>
      <c r="E26" s="93" t="s">
        <v>364</v>
      </c>
      <c r="F26" s="94"/>
    </row>
    <row r="27" spans="1:12" x14ac:dyDescent="0.35">
      <c r="A27" s="89" t="s">
        <v>105</v>
      </c>
      <c r="B27" s="90">
        <v>45688</v>
      </c>
      <c r="C27" s="91">
        <v>1366667</v>
      </c>
      <c r="D27" s="92" t="s">
        <v>358</v>
      </c>
      <c r="E27" s="93" t="s">
        <v>365</v>
      </c>
      <c r="F27" s="94"/>
    </row>
    <row r="28" spans="1:12" x14ac:dyDescent="0.35">
      <c r="A28" s="89" t="s">
        <v>240</v>
      </c>
      <c r="B28" s="90">
        <v>45694</v>
      </c>
      <c r="C28" s="91">
        <v>6666667</v>
      </c>
      <c r="D28" s="92">
        <v>250000</v>
      </c>
      <c r="E28" s="93" t="s">
        <v>361</v>
      </c>
      <c r="F28" s="94"/>
    </row>
    <row r="29" spans="1:12" x14ac:dyDescent="0.35">
      <c r="A29" s="89" t="s">
        <v>366</v>
      </c>
      <c r="B29" s="90">
        <v>45698</v>
      </c>
      <c r="C29" s="91">
        <v>3565000</v>
      </c>
      <c r="D29" s="92">
        <v>35650</v>
      </c>
      <c r="E29" s="93" t="s">
        <v>361</v>
      </c>
      <c r="F29" s="94"/>
    </row>
    <row r="30" spans="1:12" x14ac:dyDescent="0.35">
      <c r="A30" s="89" t="s">
        <v>32</v>
      </c>
      <c r="B30" s="90">
        <v>45698</v>
      </c>
      <c r="C30" s="91">
        <v>557367</v>
      </c>
      <c r="D30" s="92">
        <v>5774</v>
      </c>
      <c r="E30" s="93" t="s">
        <v>367</v>
      </c>
      <c r="F30" s="94"/>
      <c r="K30" s="76"/>
    </row>
    <row r="31" spans="1:12" x14ac:dyDescent="0.35">
      <c r="A31" s="89" t="s">
        <v>368</v>
      </c>
      <c r="B31" s="90">
        <v>45701</v>
      </c>
      <c r="C31" s="91">
        <v>34841667</v>
      </c>
      <c r="D31" s="92">
        <v>209050</v>
      </c>
      <c r="E31" s="93" t="s">
        <v>369</v>
      </c>
      <c r="F31" s="94"/>
    </row>
    <row r="32" spans="1:12" x14ac:dyDescent="0.35">
      <c r="A32" s="89" t="s">
        <v>240</v>
      </c>
      <c r="B32" s="90">
        <v>45705</v>
      </c>
      <c r="C32" s="91">
        <v>20833333</v>
      </c>
      <c r="D32" s="92" t="s">
        <v>358</v>
      </c>
      <c r="E32" s="93" t="s">
        <v>361</v>
      </c>
      <c r="F32" s="94"/>
    </row>
    <row r="33" spans="1:8" x14ac:dyDescent="0.35">
      <c r="A33" s="89" t="s">
        <v>165</v>
      </c>
      <c r="B33" s="90">
        <v>45706</v>
      </c>
      <c r="C33" s="91">
        <v>55555554</v>
      </c>
      <c r="D33" s="92">
        <v>2500000</v>
      </c>
      <c r="E33" s="93" t="s">
        <v>369</v>
      </c>
      <c r="F33" s="94"/>
      <c r="H33" s="76"/>
    </row>
    <row r="34" spans="1:8" x14ac:dyDescent="0.35">
      <c r="A34" s="89" t="s">
        <v>240</v>
      </c>
      <c r="B34" s="90">
        <v>45708</v>
      </c>
      <c r="C34" s="91">
        <v>13333334</v>
      </c>
      <c r="D34" s="92">
        <v>500000</v>
      </c>
      <c r="E34" s="93" t="s">
        <v>361</v>
      </c>
      <c r="F34" s="94"/>
      <c r="H34" s="76"/>
    </row>
    <row r="35" spans="1:8" x14ac:dyDescent="0.35">
      <c r="A35" s="89" t="s">
        <v>370</v>
      </c>
      <c r="B35" s="90">
        <v>45708</v>
      </c>
      <c r="C35" s="91">
        <v>50000000</v>
      </c>
      <c r="D35" s="92">
        <v>1000000</v>
      </c>
      <c r="E35" s="93" t="s">
        <v>369</v>
      </c>
      <c r="F35" s="94"/>
      <c r="H35" s="76"/>
    </row>
    <row r="36" spans="1:8" x14ac:dyDescent="0.35">
      <c r="A36" s="89" t="s">
        <v>240</v>
      </c>
      <c r="B36" s="90">
        <v>45709</v>
      </c>
      <c r="C36" s="91">
        <v>1777777</v>
      </c>
      <c r="D36" s="92" t="s">
        <v>358</v>
      </c>
      <c r="E36" s="93" t="s">
        <v>371</v>
      </c>
      <c r="F36" s="94"/>
    </row>
    <row r="37" spans="1:8" x14ac:dyDescent="0.35">
      <c r="A37" s="89" t="s">
        <v>372</v>
      </c>
      <c r="B37" s="90">
        <v>45713</v>
      </c>
      <c r="C37" s="91">
        <v>300000</v>
      </c>
      <c r="D37" s="92">
        <v>11250</v>
      </c>
      <c r="E37" s="93" t="s">
        <v>367</v>
      </c>
      <c r="F37" s="94"/>
    </row>
    <row r="38" spans="1:8" x14ac:dyDescent="0.35">
      <c r="A38" s="89" t="s">
        <v>240</v>
      </c>
      <c r="B38" s="90">
        <v>45716</v>
      </c>
      <c r="C38" s="91">
        <v>7825000</v>
      </c>
      <c r="D38" s="92" t="s">
        <v>358</v>
      </c>
      <c r="E38" s="93" t="s">
        <v>373</v>
      </c>
      <c r="F38" s="94"/>
    </row>
    <row r="39" spans="1:8" x14ac:dyDescent="0.35">
      <c r="A39" s="89" t="s">
        <v>105</v>
      </c>
      <c r="B39" s="90">
        <v>45733</v>
      </c>
      <c r="C39" s="91">
        <v>3350000</v>
      </c>
      <c r="D39" s="92">
        <v>100500</v>
      </c>
      <c r="E39" s="93" t="s">
        <v>367</v>
      </c>
      <c r="F39" s="94"/>
    </row>
    <row r="40" spans="1:8" x14ac:dyDescent="0.35">
      <c r="A40" s="89" t="s">
        <v>117</v>
      </c>
      <c r="B40" s="90">
        <v>45741</v>
      </c>
      <c r="C40" s="91">
        <v>201600</v>
      </c>
      <c r="D40" s="92">
        <v>25200</v>
      </c>
      <c r="E40" s="93" t="s">
        <v>374</v>
      </c>
      <c r="F40" s="94"/>
    </row>
    <row r="41" spans="1:8" x14ac:dyDescent="0.35">
      <c r="A41" s="89" t="s">
        <v>375</v>
      </c>
      <c r="B41" s="90">
        <v>45742</v>
      </c>
      <c r="C41" s="91">
        <v>21428571</v>
      </c>
      <c r="D41" s="92" t="s">
        <v>358</v>
      </c>
      <c r="E41" s="93" t="s">
        <v>374</v>
      </c>
      <c r="F41" s="94"/>
    </row>
    <row r="42" spans="1:8" x14ac:dyDescent="0.35">
      <c r="A42" s="89" t="s">
        <v>376</v>
      </c>
      <c r="B42" s="90">
        <v>45747</v>
      </c>
      <c r="C42" s="91">
        <v>166666</v>
      </c>
      <c r="D42" s="92">
        <v>60000</v>
      </c>
      <c r="E42" s="93" t="s">
        <v>367</v>
      </c>
      <c r="F42" s="94"/>
    </row>
    <row r="43" spans="1:8" x14ac:dyDescent="0.35">
      <c r="A43" s="89" t="s">
        <v>240</v>
      </c>
      <c r="B43" s="90">
        <v>45748</v>
      </c>
      <c r="C43" s="91">
        <v>13333334</v>
      </c>
      <c r="D43" s="92" t="s">
        <v>358</v>
      </c>
      <c r="E43" s="93" t="s">
        <v>361</v>
      </c>
      <c r="F43" s="94"/>
    </row>
    <row r="44" spans="1:8" x14ac:dyDescent="0.35">
      <c r="A44" s="89" t="s">
        <v>286</v>
      </c>
      <c r="B44" s="90">
        <v>45750</v>
      </c>
      <c r="C44" s="91">
        <v>44476928</v>
      </c>
      <c r="D44" s="92">
        <v>289100</v>
      </c>
      <c r="E44" s="93" t="s">
        <v>374</v>
      </c>
      <c r="F44" s="94"/>
    </row>
    <row r="45" spans="1:8" x14ac:dyDescent="0.35">
      <c r="A45" s="89" t="s">
        <v>48</v>
      </c>
      <c r="B45" s="90">
        <v>45751</v>
      </c>
      <c r="C45" s="91">
        <v>4470590</v>
      </c>
      <c r="D45" s="92" t="s">
        <v>358</v>
      </c>
      <c r="E45" s="93" t="s">
        <v>377</v>
      </c>
      <c r="F45" s="94"/>
    </row>
    <row r="46" spans="1:8" ht="15" customHeight="1" x14ac:dyDescent="0.35">
      <c r="A46" s="89" t="s">
        <v>176</v>
      </c>
      <c r="B46" s="90">
        <v>45755</v>
      </c>
      <c r="C46" s="91">
        <v>545452</v>
      </c>
      <c r="D46" s="92" t="s">
        <v>358</v>
      </c>
      <c r="E46" s="93" t="s">
        <v>378</v>
      </c>
      <c r="F46" s="94"/>
    </row>
    <row r="47" spans="1:8" x14ac:dyDescent="0.35">
      <c r="A47" s="89" t="s">
        <v>379</v>
      </c>
      <c r="B47" s="90">
        <v>45757</v>
      </c>
      <c r="C47" s="91">
        <v>61481</v>
      </c>
      <c r="D47" s="92">
        <v>36300</v>
      </c>
      <c r="E47" s="93" t="s">
        <v>380</v>
      </c>
      <c r="F47" s="94"/>
    </row>
    <row r="48" spans="1:8" x14ac:dyDescent="0.35">
      <c r="A48" s="89" t="s">
        <v>381</v>
      </c>
      <c r="B48" s="90">
        <v>45757</v>
      </c>
      <c r="C48" s="91">
        <v>12525000</v>
      </c>
      <c r="D48" s="92">
        <v>104000</v>
      </c>
      <c r="E48" s="93" t="s">
        <v>361</v>
      </c>
      <c r="F48" s="94"/>
    </row>
    <row r="49" spans="1:6" x14ac:dyDescent="0.35">
      <c r="A49" s="89" t="s">
        <v>184</v>
      </c>
      <c r="B49" s="90">
        <v>45761</v>
      </c>
      <c r="C49" s="91">
        <v>39807950</v>
      </c>
      <c r="D49" s="92">
        <v>796000</v>
      </c>
      <c r="E49" s="93" t="s">
        <v>361</v>
      </c>
      <c r="F49" s="94"/>
    </row>
    <row r="50" spans="1:6" x14ac:dyDescent="0.35">
      <c r="A50" s="89" t="s">
        <v>382</v>
      </c>
      <c r="B50" s="90">
        <v>45772</v>
      </c>
      <c r="C50" s="91">
        <v>10000000</v>
      </c>
      <c r="D50" s="92">
        <v>100000</v>
      </c>
      <c r="E50" s="93" t="s">
        <v>383</v>
      </c>
      <c r="F50" s="94"/>
    </row>
    <row r="51" spans="1:6" x14ac:dyDescent="0.35">
      <c r="A51" s="89" t="s">
        <v>169</v>
      </c>
      <c r="B51" s="90">
        <v>45775</v>
      </c>
      <c r="C51" s="91">
        <v>3875000</v>
      </c>
      <c r="D51" s="92" t="s">
        <v>358</v>
      </c>
      <c r="E51" s="93" t="s">
        <v>367</v>
      </c>
      <c r="F51" s="94"/>
    </row>
    <row r="52" spans="1:6" x14ac:dyDescent="0.35">
      <c r="A52" s="89" t="s">
        <v>384</v>
      </c>
      <c r="B52" s="90">
        <v>45776</v>
      </c>
      <c r="C52" s="91">
        <v>46511627</v>
      </c>
      <c r="D52" s="92">
        <v>1000000</v>
      </c>
      <c r="E52" s="93" t="s">
        <v>385</v>
      </c>
      <c r="F52" s="94"/>
    </row>
    <row r="53" spans="1:6" x14ac:dyDescent="0.35">
      <c r="A53" s="89" t="s">
        <v>240</v>
      </c>
      <c r="B53" s="90">
        <v>45777</v>
      </c>
      <c r="C53" s="91">
        <v>250000</v>
      </c>
      <c r="D53" s="92" t="s">
        <v>358</v>
      </c>
      <c r="E53" s="93" t="s">
        <v>386</v>
      </c>
      <c r="F53" s="94"/>
    </row>
    <row r="54" spans="1:6" x14ac:dyDescent="0.35">
      <c r="A54" s="89" t="s">
        <v>384</v>
      </c>
      <c r="B54" s="90">
        <v>45771</v>
      </c>
      <c r="C54" s="91">
        <v>40000000</v>
      </c>
      <c r="D54" s="92">
        <v>860000</v>
      </c>
      <c r="E54" s="93" t="s">
        <v>374</v>
      </c>
      <c r="F54" s="94"/>
    </row>
    <row r="55" spans="1:6" ht="28.5" customHeight="1" x14ac:dyDescent="0.35">
      <c r="A55" s="89" t="s">
        <v>165</v>
      </c>
      <c r="B55" s="90">
        <v>45772</v>
      </c>
      <c r="C55" s="91">
        <v>1451336</v>
      </c>
      <c r="D55" s="92">
        <v>68648.19</v>
      </c>
      <c r="E55" s="186" t="s">
        <v>387</v>
      </c>
      <c r="F55" s="187"/>
    </row>
    <row r="56" spans="1:6" x14ac:dyDescent="0.35">
      <c r="A56" s="89" t="s">
        <v>240</v>
      </c>
      <c r="B56" s="90">
        <v>45783</v>
      </c>
      <c r="C56" s="91">
        <v>12000000</v>
      </c>
      <c r="D56" s="92" t="s">
        <v>358</v>
      </c>
      <c r="E56" s="93" t="s">
        <v>386</v>
      </c>
      <c r="F56" s="94"/>
    </row>
    <row r="57" spans="1:6" x14ac:dyDescent="0.35">
      <c r="A57" s="89" t="s">
        <v>240</v>
      </c>
      <c r="B57" s="90">
        <v>45784</v>
      </c>
      <c r="C57" s="91">
        <v>250000</v>
      </c>
      <c r="D57" s="92" t="s">
        <v>358</v>
      </c>
      <c r="E57" s="93" t="s">
        <v>386</v>
      </c>
      <c r="F57" s="94"/>
    </row>
    <row r="58" spans="1:6" x14ac:dyDescent="0.35">
      <c r="A58" s="89" t="s">
        <v>388</v>
      </c>
      <c r="B58" s="90">
        <v>45791</v>
      </c>
      <c r="C58" s="91">
        <v>12500000</v>
      </c>
      <c r="D58" s="92">
        <v>500000</v>
      </c>
      <c r="E58" s="93" t="s">
        <v>369</v>
      </c>
      <c r="F58" s="94"/>
    </row>
    <row r="59" spans="1:6" x14ac:dyDescent="0.35">
      <c r="A59" s="89" t="s">
        <v>389</v>
      </c>
      <c r="B59" s="90">
        <v>45790</v>
      </c>
      <c r="C59" s="91">
        <v>14015320</v>
      </c>
      <c r="D59" s="102">
        <v>2224000</v>
      </c>
      <c r="E59" s="93" t="s">
        <v>390</v>
      </c>
      <c r="F59" s="94"/>
    </row>
    <row r="60" spans="1:6" x14ac:dyDescent="0.35">
      <c r="A60" s="89" t="s">
        <v>391</v>
      </c>
      <c r="B60" s="90">
        <v>45793</v>
      </c>
      <c r="C60" s="91">
        <v>1941691</v>
      </c>
      <c r="D60" s="102">
        <v>38834</v>
      </c>
      <c r="E60" s="93" t="s">
        <v>392</v>
      </c>
      <c r="F60" s="94"/>
    </row>
    <row r="61" spans="1:6" x14ac:dyDescent="0.35">
      <c r="A61" s="89" t="s">
        <v>389</v>
      </c>
      <c r="B61" s="90">
        <v>45797</v>
      </c>
      <c r="C61" s="91">
        <v>12783185</v>
      </c>
      <c r="D61" s="102">
        <v>3450000</v>
      </c>
      <c r="E61" s="93" t="s">
        <v>390</v>
      </c>
      <c r="F61" s="94"/>
    </row>
    <row r="62" spans="1:6" x14ac:dyDescent="0.35">
      <c r="A62" s="89" t="s">
        <v>393</v>
      </c>
      <c r="B62" s="90">
        <v>45796</v>
      </c>
      <c r="C62" s="91" t="s">
        <v>358</v>
      </c>
      <c r="D62" s="92" t="s">
        <v>358</v>
      </c>
      <c r="E62" s="93" t="s">
        <v>394</v>
      </c>
      <c r="F62" s="94"/>
    </row>
    <row r="63" spans="1:6" x14ac:dyDescent="0.35">
      <c r="A63" s="89" t="s">
        <v>395</v>
      </c>
      <c r="B63" s="90">
        <v>45797</v>
      </c>
      <c r="C63" s="91" t="s">
        <v>396</v>
      </c>
      <c r="D63" s="102">
        <v>21644.17</v>
      </c>
      <c r="E63" s="93" t="s">
        <v>397</v>
      </c>
      <c r="F63" s="94"/>
    </row>
    <row r="64" spans="1:6" x14ac:dyDescent="0.35">
      <c r="A64" s="89" t="s">
        <v>105</v>
      </c>
      <c r="B64" s="90">
        <v>45799</v>
      </c>
      <c r="C64" s="91">
        <v>91666647</v>
      </c>
      <c r="D64" s="92">
        <v>1500000</v>
      </c>
      <c r="E64" s="93" t="s">
        <v>398</v>
      </c>
      <c r="F64" s="94"/>
    </row>
    <row r="65" spans="1:6" x14ac:dyDescent="0.35">
      <c r="A65" s="89" t="s">
        <v>399</v>
      </c>
      <c r="B65" s="90">
        <v>45799</v>
      </c>
      <c r="C65" s="91">
        <v>836546</v>
      </c>
      <c r="D65" s="92">
        <v>334618.94</v>
      </c>
      <c r="E65" s="93" t="s">
        <v>400</v>
      </c>
      <c r="F65" s="94"/>
    </row>
    <row r="66" spans="1:6" x14ac:dyDescent="0.35">
      <c r="A66" s="89" t="s">
        <v>102</v>
      </c>
      <c r="B66" s="90">
        <v>45806</v>
      </c>
      <c r="C66" s="91">
        <v>3300000</v>
      </c>
      <c r="D66" s="92">
        <v>49500</v>
      </c>
      <c r="E66" s="93" t="s">
        <v>361</v>
      </c>
      <c r="F66" s="94"/>
    </row>
    <row r="67" spans="1:6" x14ac:dyDescent="0.35">
      <c r="A67" s="89" t="s">
        <v>379</v>
      </c>
      <c r="B67" s="90">
        <v>45807</v>
      </c>
      <c r="C67" s="91">
        <v>935362</v>
      </c>
      <c r="D67" s="92">
        <v>18707</v>
      </c>
      <c r="E67" s="93" t="s">
        <v>361</v>
      </c>
      <c r="F67" s="94"/>
    </row>
    <row r="68" spans="1:6" x14ac:dyDescent="0.35">
      <c r="A68" s="89" t="s">
        <v>389</v>
      </c>
      <c r="B68" s="90">
        <v>45810</v>
      </c>
      <c r="C68" s="91">
        <v>13942805</v>
      </c>
      <c r="D68" s="92">
        <v>6830000</v>
      </c>
      <c r="E68" s="186" t="s">
        <v>390</v>
      </c>
      <c r="F68" s="187" t="s">
        <v>390</v>
      </c>
    </row>
    <row r="69" spans="1:6" x14ac:dyDescent="0.35">
      <c r="A69" s="89" t="s">
        <v>401</v>
      </c>
      <c r="B69" s="90">
        <v>45811</v>
      </c>
      <c r="C69" s="91">
        <v>23902500</v>
      </c>
      <c r="D69" s="92">
        <v>478050</v>
      </c>
      <c r="E69" s="186" t="s">
        <v>361</v>
      </c>
      <c r="F69" s="187" t="s">
        <v>361</v>
      </c>
    </row>
    <row r="70" spans="1:6" x14ac:dyDescent="0.35">
      <c r="A70" s="89" t="s">
        <v>402</v>
      </c>
      <c r="B70" s="90">
        <v>45812</v>
      </c>
      <c r="C70" s="91">
        <v>33333334</v>
      </c>
      <c r="D70" s="92">
        <v>200000</v>
      </c>
      <c r="E70" s="186" t="s">
        <v>361</v>
      </c>
      <c r="F70" s="187" t="s">
        <v>361</v>
      </c>
    </row>
    <row r="71" spans="1:6" x14ac:dyDescent="0.35">
      <c r="A71" s="89" t="s">
        <v>403</v>
      </c>
      <c r="B71" s="90">
        <v>45813</v>
      </c>
      <c r="C71" s="91">
        <v>214002</v>
      </c>
      <c r="D71" s="92">
        <v>171201.6</v>
      </c>
      <c r="E71" s="186" t="s">
        <v>404</v>
      </c>
      <c r="F71" s="187" t="s">
        <v>404</v>
      </c>
    </row>
    <row r="72" spans="1:6" x14ac:dyDescent="0.35">
      <c r="A72" s="89" t="s">
        <v>262</v>
      </c>
      <c r="B72" s="90">
        <v>45814</v>
      </c>
      <c r="C72" s="91">
        <v>3757227</v>
      </c>
      <c r="D72" s="92">
        <v>650000</v>
      </c>
      <c r="E72" s="186" t="s">
        <v>374</v>
      </c>
      <c r="F72" s="187" t="s">
        <v>374</v>
      </c>
    </row>
    <row r="73" spans="1:6" x14ac:dyDescent="0.35">
      <c r="A73" s="89" t="s">
        <v>405</v>
      </c>
      <c r="B73" s="90">
        <v>45814</v>
      </c>
      <c r="C73" s="91">
        <v>41666700</v>
      </c>
      <c r="D73" s="92">
        <v>2500002</v>
      </c>
      <c r="E73" s="186" t="s">
        <v>374</v>
      </c>
      <c r="F73" s="187" t="s">
        <v>374</v>
      </c>
    </row>
    <row r="74" spans="1:6" x14ac:dyDescent="0.35">
      <c r="A74" s="89" t="s">
        <v>406</v>
      </c>
      <c r="B74" s="90">
        <v>45817</v>
      </c>
      <c r="C74" s="91">
        <v>1300000</v>
      </c>
      <c r="D74" s="92">
        <v>65000</v>
      </c>
      <c r="E74" s="186" t="s">
        <v>374</v>
      </c>
      <c r="F74" s="187" t="s">
        <v>374</v>
      </c>
    </row>
    <row r="75" spans="1:6" x14ac:dyDescent="0.35">
      <c r="A75" s="89" t="s">
        <v>389</v>
      </c>
      <c r="B75" s="90">
        <v>45818</v>
      </c>
      <c r="C75" s="91">
        <v>16538799</v>
      </c>
      <c r="D75" s="92">
        <v>13400000</v>
      </c>
      <c r="E75" s="186" t="s">
        <v>407</v>
      </c>
      <c r="F75" s="187" t="s">
        <v>407</v>
      </c>
    </row>
    <row r="76" spans="1:6" x14ac:dyDescent="0.35">
      <c r="A76" s="89" t="s">
        <v>32</v>
      </c>
      <c r="B76" s="90">
        <v>45818</v>
      </c>
      <c r="C76" s="91">
        <v>13125000</v>
      </c>
      <c r="D76" s="92">
        <v>500000</v>
      </c>
      <c r="E76" s="186" t="s">
        <v>374</v>
      </c>
      <c r="F76" s="187" t="s">
        <v>374</v>
      </c>
    </row>
    <row r="77" spans="1:6" ht="14.5" customHeight="1" x14ac:dyDescent="0.35">
      <c r="A77" s="90" t="s">
        <v>405</v>
      </c>
      <c r="B77" s="90">
        <v>45819</v>
      </c>
      <c r="C77" s="91">
        <v>3010000</v>
      </c>
      <c r="D77" s="92">
        <v>104550</v>
      </c>
      <c r="E77" s="186" t="s">
        <v>367</v>
      </c>
      <c r="F77" s="187" t="s">
        <v>367</v>
      </c>
    </row>
    <row r="78" spans="1:6" x14ac:dyDescent="0.35">
      <c r="A78" s="90" t="s">
        <v>406</v>
      </c>
      <c r="B78" s="90">
        <v>45824</v>
      </c>
      <c r="C78" s="91">
        <v>2288000</v>
      </c>
      <c r="D78" s="92">
        <v>100000</v>
      </c>
      <c r="E78" s="186" t="s">
        <v>374</v>
      </c>
      <c r="F78" s="187" t="s">
        <v>374</v>
      </c>
    </row>
    <row r="79" spans="1:6" x14ac:dyDescent="0.35">
      <c r="A79" s="90" t="s">
        <v>408</v>
      </c>
      <c r="B79" s="90">
        <v>45824</v>
      </c>
      <c r="C79" s="91">
        <v>4067910</v>
      </c>
      <c r="D79" s="92">
        <v>1016977.5</v>
      </c>
      <c r="E79" s="186" t="s">
        <v>361</v>
      </c>
      <c r="F79" s="187" t="s">
        <v>361</v>
      </c>
    </row>
    <row r="80" spans="1:6" x14ac:dyDescent="0.35">
      <c r="A80" s="90" t="s">
        <v>409</v>
      </c>
      <c r="B80" s="90">
        <v>45824</v>
      </c>
      <c r="C80" s="91">
        <v>32000000</v>
      </c>
      <c r="D80" s="92">
        <v>40000</v>
      </c>
      <c r="E80" s="186" t="s">
        <v>374</v>
      </c>
      <c r="F80" s="187" t="s">
        <v>374</v>
      </c>
    </row>
    <row r="81" spans="1:6" x14ac:dyDescent="0.35">
      <c r="A81" s="90" t="s">
        <v>237</v>
      </c>
      <c r="B81" s="90">
        <v>45824</v>
      </c>
      <c r="C81" s="91">
        <v>224821943</v>
      </c>
      <c r="D81" s="92">
        <v>991032.6</v>
      </c>
      <c r="E81" s="186" t="s">
        <v>410</v>
      </c>
      <c r="F81" s="187" t="s">
        <v>410</v>
      </c>
    </row>
    <row r="82" spans="1:6" ht="14.5" customHeight="1" x14ac:dyDescent="0.35">
      <c r="A82" s="90" t="s">
        <v>382</v>
      </c>
      <c r="B82" s="90">
        <v>45824</v>
      </c>
      <c r="C82" s="91">
        <v>281542214</v>
      </c>
      <c r="D82" s="92">
        <v>900000</v>
      </c>
      <c r="E82" s="186" t="s">
        <v>411</v>
      </c>
      <c r="F82" s="187" t="s">
        <v>411</v>
      </c>
    </row>
    <row r="83" spans="1:6" x14ac:dyDescent="0.35">
      <c r="A83" s="90" t="s">
        <v>295</v>
      </c>
      <c r="B83" s="90">
        <v>45826</v>
      </c>
      <c r="C83" s="91">
        <v>1388888889</v>
      </c>
      <c r="D83" s="92">
        <v>250000</v>
      </c>
      <c r="E83" s="186" t="s">
        <v>361</v>
      </c>
      <c r="F83" s="187"/>
    </row>
    <row r="84" spans="1:6" x14ac:dyDescent="0.35">
      <c r="A84" s="90" t="s">
        <v>295</v>
      </c>
      <c r="B84" s="90">
        <v>45826</v>
      </c>
      <c r="C84" s="91">
        <v>5876583333</v>
      </c>
      <c r="D84" s="92">
        <v>1000000</v>
      </c>
      <c r="E84" s="186" t="s">
        <v>374</v>
      </c>
      <c r="F84" s="187"/>
    </row>
    <row r="85" spans="1:6" x14ac:dyDescent="0.35">
      <c r="A85" s="90" t="s">
        <v>401</v>
      </c>
      <c r="B85" s="90">
        <v>45827</v>
      </c>
      <c r="C85" s="91">
        <v>59445650</v>
      </c>
      <c r="D85" s="92">
        <v>721950</v>
      </c>
      <c r="E85" s="186" t="s">
        <v>349</v>
      </c>
      <c r="F85" s="187"/>
    </row>
    <row r="86" spans="1:6" x14ac:dyDescent="0.35">
      <c r="A86" s="90" t="s">
        <v>389</v>
      </c>
      <c r="B86" s="90">
        <v>45827</v>
      </c>
      <c r="C86" s="91">
        <v>16297627</v>
      </c>
      <c r="D86" s="92">
        <v>29300000</v>
      </c>
      <c r="E86" s="186" t="s">
        <v>349</v>
      </c>
      <c r="F86" s="187"/>
    </row>
    <row r="87" spans="1:6" x14ac:dyDescent="0.35">
      <c r="A87" s="90" t="s">
        <v>405</v>
      </c>
      <c r="B87" s="90">
        <v>45828</v>
      </c>
      <c r="C87" s="91">
        <v>1166667</v>
      </c>
      <c r="D87" s="92">
        <v>41250.01</v>
      </c>
      <c r="E87" s="186" t="s">
        <v>367</v>
      </c>
      <c r="F87" s="187"/>
    </row>
    <row r="88" spans="1:6" x14ac:dyDescent="0.35">
      <c r="A88" s="90" t="s">
        <v>379</v>
      </c>
      <c r="B88" s="90">
        <v>45828</v>
      </c>
      <c r="C88" s="91">
        <v>2000000</v>
      </c>
      <c r="D88" s="92">
        <v>1000000</v>
      </c>
      <c r="E88" s="186" t="s">
        <v>361</v>
      </c>
      <c r="F88" s="187"/>
    </row>
    <row r="89" spans="1:6" x14ac:dyDescent="0.35">
      <c r="A89" s="90" t="s">
        <v>412</v>
      </c>
      <c r="B89" s="90">
        <v>45831</v>
      </c>
      <c r="C89" s="91">
        <v>598500</v>
      </c>
      <c r="D89" s="92">
        <v>23940</v>
      </c>
      <c r="E89" s="186" t="s">
        <v>413</v>
      </c>
      <c r="F89" s="187"/>
    </row>
    <row r="90" spans="1:6" x14ac:dyDescent="0.35">
      <c r="A90" s="90" t="s">
        <v>405</v>
      </c>
      <c r="B90" s="90">
        <v>45831</v>
      </c>
      <c r="C90" s="91">
        <v>18018018</v>
      </c>
      <c r="D90" s="92">
        <v>4000000</v>
      </c>
      <c r="E90" s="186" t="s">
        <v>374</v>
      </c>
      <c r="F90" s="187"/>
    </row>
    <row r="91" spans="1:6" x14ac:dyDescent="0.35">
      <c r="A91" s="90" t="s">
        <v>237</v>
      </c>
      <c r="B91" s="90">
        <v>45831</v>
      </c>
      <c r="C91" s="91">
        <v>276971801</v>
      </c>
      <c r="D91" s="92">
        <v>991032.63</v>
      </c>
      <c r="E91" s="186" t="s">
        <v>374</v>
      </c>
      <c r="F91" s="187"/>
    </row>
    <row r="92" spans="1:6" x14ac:dyDescent="0.35">
      <c r="A92" s="90" t="s">
        <v>414</v>
      </c>
      <c r="B92" s="90">
        <v>45834</v>
      </c>
      <c r="C92" s="91">
        <v>3000000</v>
      </c>
      <c r="D92" s="92" t="s">
        <v>358</v>
      </c>
      <c r="E92" s="186" t="s">
        <v>367</v>
      </c>
      <c r="F92" s="187"/>
    </row>
    <row r="93" spans="1:6" x14ac:dyDescent="0.35">
      <c r="A93" s="90" t="s">
        <v>401</v>
      </c>
      <c r="B93" s="90">
        <v>45834</v>
      </c>
      <c r="C93" s="91">
        <v>9302326</v>
      </c>
      <c r="D93" s="92">
        <v>4000000</v>
      </c>
      <c r="E93" s="186" t="s">
        <v>374</v>
      </c>
      <c r="F93" s="187"/>
    </row>
    <row r="94" spans="1:6" x14ac:dyDescent="0.35">
      <c r="A94" s="90" t="s">
        <v>389</v>
      </c>
      <c r="B94" s="90">
        <v>45834</v>
      </c>
      <c r="C94" s="91">
        <v>766719</v>
      </c>
      <c r="D94" s="92">
        <v>3795259</v>
      </c>
      <c r="E94" s="186" t="s">
        <v>349</v>
      </c>
      <c r="F94" s="187"/>
    </row>
    <row r="95" spans="1:6" x14ac:dyDescent="0.35">
      <c r="A95" s="90" t="s">
        <v>295</v>
      </c>
      <c r="B95" s="90">
        <v>45834</v>
      </c>
      <c r="C95" s="91">
        <v>116552976</v>
      </c>
      <c r="D95" s="92">
        <v>4000000</v>
      </c>
      <c r="E95" s="186" t="s">
        <v>374</v>
      </c>
      <c r="F95" s="187"/>
    </row>
    <row r="96" spans="1:6" x14ac:dyDescent="0.35">
      <c r="A96" s="90" t="s">
        <v>277</v>
      </c>
      <c r="B96" s="90">
        <v>45835</v>
      </c>
      <c r="C96" s="91">
        <v>24569888</v>
      </c>
      <c r="D96" s="92">
        <v>122849.44</v>
      </c>
      <c r="E96" s="186" t="s">
        <v>374</v>
      </c>
      <c r="F96" s="187"/>
    </row>
    <row r="97" spans="1:6" x14ac:dyDescent="0.35">
      <c r="A97" s="90" t="s">
        <v>38</v>
      </c>
      <c r="B97" s="90">
        <v>45835</v>
      </c>
      <c r="C97" s="91">
        <v>1115384616</v>
      </c>
      <c r="D97" s="92">
        <v>1450000</v>
      </c>
      <c r="E97" s="186" t="s">
        <v>374</v>
      </c>
      <c r="F97" s="187"/>
    </row>
    <row r="98" spans="1:6" x14ac:dyDescent="0.35">
      <c r="A98" s="90" t="s">
        <v>401</v>
      </c>
      <c r="B98" s="90">
        <v>45838</v>
      </c>
      <c r="C98" s="91">
        <v>200000</v>
      </c>
      <c r="D98" s="92">
        <v>20000</v>
      </c>
      <c r="E98" s="186" t="s">
        <v>415</v>
      </c>
      <c r="F98" s="187"/>
    </row>
    <row r="99" spans="1:6" x14ac:dyDescent="0.35">
      <c r="A99" s="90" t="s">
        <v>408</v>
      </c>
      <c r="B99" s="90">
        <v>45838</v>
      </c>
      <c r="C99" s="91">
        <v>1864056</v>
      </c>
      <c r="D99" s="92" t="s">
        <v>358</v>
      </c>
      <c r="E99" s="186" t="s">
        <v>385</v>
      </c>
      <c r="F99" s="187"/>
    </row>
    <row r="100" spans="1:6" x14ac:dyDescent="0.35">
      <c r="A100" s="90" t="s">
        <v>295</v>
      </c>
      <c r="B100" s="90">
        <v>45838</v>
      </c>
      <c r="C100" s="91">
        <v>116752976</v>
      </c>
      <c r="D100" s="92">
        <v>20000</v>
      </c>
      <c r="E100" s="186" t="s">
        <v>374</v>
      </c>
      <c r="F100" s="187"/>
    </row>
    <row r="101" spans="1:6" x14ac:dyDescent="0.35">
      <c r="A101" s="90" t="s">
        <v>389</v>
      </c>
      <c r="B101" s="90">
        <v>45839</v>
      </c>
      <c r="C101" s="91">
        <v>14221623</v>
      </c>
      <c r="D101" s="92">
        <v>41200000</v>
      </c>
      <c r="E101" s="100" t="s">
        <v>374</v>
      </c>
      <c r="F101" s="101"/>
    </row>
    <row r="102" spans="1:6" x14ac:dyDescent="0.35">
      <c r="A102" s="90" t="s">
        <v>416</v>
      </c>
      <c r="B102" s="90">
        <v>45845</v>
      </c>
      <c r="C102" s="91">
        <v>5650000</v>
      </c>
      <c r="D102" s="92">
        <v>28250</v>
      </c>
      <c r="E102" s="186" t="s">
        <v>404</v>
      </c>
      <c r="F102" s="187"/>
    </row>
    <row r="103" spans="1:6" x14ac:dyDescent="0.35">
      <c r="A103" s="90" t="s">
        <v>187</v>
      </c>
      <c r="B103" s="90">
        <v>45845</v>
      </c>
      <c r="C103" s="91">
        <v>6451613</v>
      </c>
      <c r="D103" s="92">
        <v>1000000</v>
      </c>
      <c r="E103" s="186" t="s">
        <v>417</v>
      </c>
      <c r="F103" s="187"/>
    </row>
    <row r="104" spans="1:6" x14ac:dyDescent="0.35">
      <c r="A104" s="90" t="s">
        <v>418</v>
      </c>
      <c r="B104" s="90">
        <v>45845</v>
      </c>
      <c r="C104" s="91">
        <v>230769230</v>
      </c>
      <c r="D104" s="92">
        <v>300000</v>
      </c>
      <c r="E104" s="186" t="s">
        <v>374</v>
      </c>
      <c r="F104" s="187"/>
    </row>
    <row r="105" spans="1:6" x14ac:dyDescent="0.35">
      <c r="A105" s="90" t="s">
        <v>389</v>
      </c>
      <c r="B105" s="90">
        <v>45845</v>
      </c>
      <c r="C105" s="91">
        <v>7000000</v>
      </c>
      <c r="D105" s="92">
        <v>22890000</v>
      </c>
      <c r="E105" s="186" t="s">
        <v>349</v>
      </c>
      <c r="F105" s="187"/>
    </row>
    <row r="106" spans="1:6" x14ac:dyDescent="0.35">
      <c r="A106" s="90" t="s">
        <v>419</v>
      </c>
      <c r="B106" s="90">
        <v>45846</v>
      </c>
      <c r="C106" s="91">
        <v>15747222</v>
      </c>
      <c r="D106" s="92">
        <v>2787500</v>
      </c>
      <c r="E106" s="186" t="s">
        <v>374</v>
      </c>
      <c r="F106" s="187"/>
    </row>
    <row r="107" spans="1:6" x14ac:dyDescent="0.35">
      <c r="A107" s="90" t="s">
        <v>391</v>
      </c>
      <c r="B107" s="90">
        <v>45847</v>
      </c>
      <c r="C107" s="91">
        <v>2325000</v>
      </c>
      <c r="D107" s="92" t="s">
        <v>358</v>
      </c>
      <c r="E107" s="186" t="s">
        <v>420</v>
      </c>
      <c r="F107" s="187"/>
    </row>
    <row r="108" spans="1:6" x14ac:dyDescent="0.35">
      <c r="A108" s="90" t="s">
        <v>422</v>
      </c>
      <c r="B108" s="90">
        <v>45847</v>
      </c>
      <c r="C108" s="91">
        <v>5000000000</v>
      </c>
      <c r="D108" s="92">
        <v>1000000</v>
      </c>
      <c r="E108" s="186" t="s">
        <v>374</v>
      </c>
      <c r="F108" s="187"/>
    </row>
    <row r="109" spans="1:6" x14ac:dyDescent="0.35">
      <c r="A109" s="90" t="s">
        <v>419</v>
      </c>
      <c r="B109" s="90">
        <v>45848</v>
      </c>
      <c r="C109" s="91">
        <v>6000000</v>
      </c>
      <c r="D109" s="92">
        <v>225000</v>
      </c>
      <c r="E109" s="186" t="s">
        <v>423</v>
      </c>
      <c r="F109" s="187"/>
    </row>
    <row r="110" spans="1:6" x14ac:dyDescent="0.35">
      <c r="A110" s="90" t="s">
        <v>424</v>
      </c>
      <c r="B110" s="90">
        <v>45848</v>
      </c>
      <c r="C110" s="91">
        <v>17675000</v>
      </c>
      <c r="D110" s="92" t="s">
        <v>358</v>
      </c>
      <c r="E110" s="186" t="s">
        <v>423</v>
      </c>
      <c r="F110" s="187"/>
    </row>
    <row r="111" spans="1:6" x14ac:dyDescent="0.35">
      <c r="A111" s="90" t="s">
        <v>256</v>
      </c>
      <c r="B111" s="90">
        <v>45849</v>
      </c>
      <c r="C111" s="91">
        <v>3182013</v>
      </c>
      <c r="D111" s="92">
        <v>10341542.25</v>
      </c>
      <c r="E111" s="186" t="s">
        <v>421</v>
      </c>
      <c r="F111" s="187"/>
    </row>
    <row r="112" spans="1:6" x14ac:dyDescent="0.35">
      <c r="A112" s="90" t="s">
        <v>416</v>
      </c>
      <c r="B112" s="90">
        <v>45852</v>
      </c>
      <c r="C112" s="91">
        <v>40000000</v>
      </c>
      <c r="D112" s="92">
        <v>450000</v>
      </c>
      <c r="E112" s="186" t="s">
        <v>404</v>
      </c>
      <c r="F112" s="187"/>
    </row>
    <row r="113" spans="1:6" x14ac:dyDescent="0.35">
      <c r="A113" s="90" t="s">
        <v>169</v>
      </c>
      <c r="B113" s="90">
        <v>45852</v>
      </c>
      <c r="C113" s="91">
        <v>2000000</v>
      </c>
      <c r="D113" s="92">
        <v>20000</v>
      </c>
      <c r="E113" s="186" t="s">
        <v>423</v>
      </c>
      <c r="F113" s="187"/>
    </row>
    <row r="114" spans="1:6" x14ac:dyDescent="0.35">
      <c r="A114" s="90" t="s">
        <v>95</v>
      </c>
      <c r="B114" s="90">
        <v>45852</v>
      </c>
      <c r="C114" s="91">
        <v>20000000</v>
      </c>
      <c r="D114" s="92" t="s">
        <v>358</v>
      </c>
      <c r="E114" s="186" t="s">
        <v>425</v>
      </c>
      <c r="F114" s="187"/>
    </row>
    <row r="115" spans="1:6" x14ac:dyDescent="0.35">
      <c r="A115" s="90" t="s">
        <v>422</v>
      </c>
      <c r="B115" s="90">
        <v>45852</v>
      </c>
      <c r="C115" s="91">
        <v>4000000046</v>
      </c>
      <c r="D115" s="92" t="s">
        <v>358</v>
      </c>
      <c r="E115" s="186" t="s">
        <v>426</v>
      </c>
      <c r="F115" s="187"/>
    </row>
    <row r="116" spans="1:6" x14ac:dyDescent="0.35">
      <c r="A116" s="90" t="s">
        <v>187</v>
      </c>
      <c r="B116" s="90">
        <v>45855</v>
      </c>
      <c r="C116" s="91">
        <v>6060607</v>
      </c>
      <c r="D116" s="92">
        <v>1000000</v>
      </c>
      <c r="E116" s="186" t="s">
        <v>374</v>
      </c>
      <c r="F116" s="187"/>
    </row>
    <row r="117" spans="1:6" x14ac:dyDescent="0.35">
      <c r="A117" s="90" t="s">
        <v>419</v>
      </c>
      <c r="B117" s="90">
        <v>45859</v>
      </c>
      <c r="C117" s="91">
        <v>833334</v>
      </c>
      <c r="D117" s="92" t="s">
        <v>358</v>
      </c>
      <c r="E117" s="186" t="s">
        <v>423</v>
      </c>
      <c r="F117" s="187"/>
    </row>
    <row r="118" spans="1:6" x14ac:dyDescent="0.35">
      <c r="A118" s="90" t="s">
        <v>427</v>
      </c>
      <c r="B118" s="90">
        <v>45859</v>
      </c>
      <c r="C118" s="91">
        <v>1049050</v>
      </c>
      <c r="D118" s="92" t="s">
        <v>358</v>
      </c>
      <c r="E118" s="186" t="s">
        <v>386</v>
      </c>
      <c r="F118" s="187"/>
    </row>
    <row r="119" spans="1:6" x14ac:dyDescent="0.35">
      <c r="A119" s="90" t="s">
        <v>277</v>
      </c>
      <c r="B119" s="90">
        <v>45861</v>
      </c>
      <c r="C119" s="91">
        <v>66052200</v>
      </c>
      <c r="D119" s="92">
        <v>30261</v>
      </c>
      <c r="E119" s="186" t="s">
        <v>361</v>
      </c>
      <c r="F119" s="187"/>
    </row>
    <row r="120" spans="1:6" x14ac:dyDescent="0.35">
      <c r="A120" s="90" t="s">
        <v>256</v>
      </c>
      <c r="B120" s="90">
        <v>45861</v>
      </c>
      <c r="C120" s="91">
        <v>5947099</v>
      </c>
      <c r="D120" s="92">
        <v>17543942</v>
      </c>
      <c r="E120" s="186" t="s">
        <v>428</v>
      </c>
      <c r="F120" s="187"/>
    </row>
    <row r="121" spans="1:6" x14ac:dyDescent="0.35">
      <c r="A121" s="90" t="s">
        <v>277</v>
      </c>
      <c r="B121" s="90">
        <v>45862</v>
      </c>
      <c r="C121" s="91">
        <v>40073000</v>
      </c>
      <c r="D121" s="92">
        <v>150365</v>
      </c>
      <c r="E121" s="186" t="s">
        <v>429</v>
      </c>
      <c r="F121" s="187"/>
    </row>
    <row r="122" spans="1:6" x14ac:dyDescent="0.35">
      <c r="A122" s="90" t="s">
        <v>419</v>
      </c>
      <c r="B122" s="90">
        <v>45863</v>
      </c>
      <c r="C122" s="91">
        <v>1200000</v>
      </c>
      <c r="D122" s="92">
        <v>50000</v>
      </c>
      <c r="E122" s="186" t="s">
        <v>367</v>
      </c>
      <c r="F122" s="187"/>
    </row>
    <row r="123" spans="1:6" x14ac:dyDescent="0.35">
      <c r="A123" s="90" t="s">
        <v>430</v>
      </c>
      <c r="B123" s="90">
        <v>45863</v>
      </c>
      <c r="C123" s="91">
        <v>5000000</v>
      </c>
      <c r="D123" s="92" t="s">
        <v>358</v>
      </c>
      <c r="E123" s="186" t="s">
        <v>428</v>
      </c>
      <c r="F123" s="187"/>
    </row>
    <row r="124" spans="1:6" x14ac:dyDescent="0.35">
      <c r="A124" s="90" t="s">
        <v>379</v>
      </c>
      <c r="B124" s="90">
        <v>45863</v>
      </c>
      <c r="C124" s="91">
        <v>943695</v>
      </c>
      <c r="D124" s="92">
        <v>26207.24</v>
      </c>
      <c r="E124" s="186" t="s">
        <v>431</v>
      </c>
      <c r="F124" s="187"/>
    </row>
    <row r="125" spans="1:6" x14ac:dyDescent="0.35">
      <c r="A125" s="90" t="s">
        <v>256</v>
      </c>
      <c r="B125" s="90">
        <v>45866</v>
      </c>
      <c r="C125" s="91">
        <v>6057914</v>
      </c>
      <c r="D125" s="92">
        <v>19680874</v>
      </c>
      <c r="E125" s="100" t="s">
        <v>349</v>
      </c>
      <c r="F125" s="101"/>
    </row>
    <row r="126" spans="1:6" x14ac:dyDescent="0.35">
      <c r="A126" s="90" t="s">
        <v>253</v>
      </c>
      <c r="B126" s="90">
        <v>45869</v>
      </c>
      <c r="C126" s="91">
        <v>4444444</v>
      </c>
      <c r="D126" s="92">
        <v>200000</v>
      </c>
      <c r="E126" s="186" t="s">
        <v>361</v>
      </c>
      <c r="F126" s="187"/>
    </row>
    <row r="127" spans="1:6" x14ac:dyDescent="0.35">
      <c r="A127" s="90" t="s">
        <v>256</v>
      </c>
      <c r="B127" s="90">
        <v>45873</v>
      </c>
      <c r="C127" s="91">
        <v>3959906</v>
      </c>
      <c r="D127" s="92">
        <f>C127*2.05</f>
        <v>8117807.2999999989</v>
      </c>
      <c r="E127" s="100" t="s">
        <v>462</v>
      </c>
      <c r="F127" s="101"/>
    </row>
    <row r="128" spans="1:6" x14ac:dyDescent="0.35">
      <c r="A128" s="90" t="s">
        <v>187</v>
      </c>
      <c r="B128" s="90">
        <v>45876</v>
      </c>
      <c r="C128" s="91">
        <v>83725805</v>
      </c>
      <c r="D128" s="92">
        <v>6275000</v>
      </c>
      <c r="E128" s="186" t="s">
        <v>434</v>
      </c>
      <c r="F128" s="187"/>
    </row>
    <row r="129" spans="1:6" x14ac:dyDescent="0.35">
      <c r="A129" s="90" t="s">
        <v>424</v>
      </c>
      <c r="B129" s="90">
        <v>45876</v>
      </c>
      <c r="C129" s="91">
        <v>12903226</v>
      </c>
      <c r="D129" s="92">
        <v>400000</v>
      </c>
      <c r="E129" s="186" t="s">
        <v>374</v>
      </c>
      <c r="F129" s="187"/>
    </row>
    <row r="130" spans="1:6" x14ac:dyDescent="0.35">
      <c r="A130" s="90" t="s">
        <v>228</v>
      </c>
      <c r="B130" s="90">
        <v>45876</v>
      </c>
      <c r="C130" s="91">
        <v>158316000</v>
      </c>
      <c r="D130" s="92">
        <v>250000</v>
      </c>
      <c r="E130" s="186" t="s">
        <v>435</v>
      </c>
      <c r="F130" s="187"/>
    </row>
    <row r="131" spans="1:6" x14ac:dyDescent="0.35">
      <c r="A131" s="90" t="s">
        <v>256</v>
      </c>
      <c r="B131" s="90">
        <v>45880</v>
      </c>
      <c r="C131" s="91">
        <v>3452086</v>
      </c>
      <c r="D131" s="92">
        <v>7626129</v>
      </c>
      <c r="E131" s="100" t="s">
        <v>349</v>
      </c>
      <c r="F131" s="101"/>
    </row>
    <row r="132" spans="1:6" x14ac:dyDescent="0.35">
      <c r="A132" s="90" t="s">
        <v>240</v>
      </c>
      <c r="B132" s="90">
        <v>45889</v>
      </c>
      <c r="C132" s="91">
        <v>1666667</v>
      </c>
      <c r="D132" s="92" t="s">
        <v>358</v>
      </c>
      <c r="E132" s="186" t="s">
        <v>436</v>
      </c>
      <c r="F132" s="187"/>
    </row>
    <row r="133" spans="1:6" x14ac:dyDescent="0.35">
      <c r="A133" s="90" t="s">
        <v>240</v>
      </c>
      <c r="B133" s="90">
        <v>45890</v>
      </c>
      <c r="C133" s="91">
        <v>500000</v>
      </c>
      <c r="D133" s="92" t="s">
        <v>358</v>
      </c>
      <c r="E133" s="186" t="s">
        <v>386</v>
      </c>
      <c r="F133" s="187"/>
    </row>
    <row r="134" spans="1:6" x14ac:dyDescent="0.35">
      <c r="A134" s="90" t="s">
        <v>437</v>
      </c>
      <c r="B134" s="90">
        <v>45889</v>
      </c>
      <c r="C134" s="91">
        <v>10213556</v>
      </c>
      <c r="D134" s="92" t="s">
        <v>358</v>
      </c>
      <c r="E134" s="186" t="s">
        <v>438</v>
      </c>
      <c r="F134" s="187"/>
    </row>
    <row r="135" spans="1:6" x14ac:dyDescent="0.35">
      <c r="A135" s="90" t="s">
        <v>424</v>
      </c>
      <c r="B135" s="90">
        <v>45888</v>
      </c>
      <c r="C135" s="91">
        <v>2091362</v>
      </c>
      <c r="D135" s="92">
        <v>64832</v>
      </c>
      <c r="E135" s="186" t="s">
        <v>374</v>
      </c>
      <c r="F135" s="187"/>
    </row>
    <row r="136" spans="1:6" x14ac:dyDescent="0.35">
      <c r="A136" s="90" t="s">
        <v>231</v>
      </c>
      <c r="B136" s="90">
        <v>45891</v>
      </c>
      <c r="C136" s="91">
        <v>600000</v>
      </c>
      <c r="D136" s="92">
        <v>30000</v>
      </c>
      <c r="E136" s="186" t="s">
        <v>374</v>
      </c>
      <c r="F136" s="187"/>
    </row>
    <row r="137" spans="1:6" x14ac:dyDescent="0.35">
      <c r="A137" s="90" t="s">
        <v>422</v>
      </c>
      <c r="B137" s="90">
        <v>45890</v>
      </c>
      <c r="C137" s="91">
        <v>3333333333</v>
      </c>
      <c r="D137" s="92" t="s">
        <v>439</v>
      </c>
      <c r="E137" s="186" t="s">
        <v>426</v>
      </c>
      <c r="F137" s="187"/>
    </row>
    <row r="138" spans="1:6" x14ac:dyDescent="0.35">
      <c r="A138" s="90" t="s">
        <v>422</v>
      </c>
      <c r="B138" s="90">
        <v>45890</v>
      </c>
      <c r="C138" s="91">
        <v>1643532941</v>
      </c>
      <c r="D138" s="92" t="s">
        <v>439</v>
      </c>
      <c r="E138" s="186" t="s">
        <v>426</v>
      </c>
      <c r="F138" s="187"/>
    </row>
    <row r="139" spans="1:6" x14ac:dyDescent="0.35">
      <c r="A139" s="90" t="s">
        <v>422</v>
      </c>
      <c r="B139" s="90">
        <v>45890</v>
      </c>
      <c r="C139" s="91">
        <v>14</v>
      </c>
      <c r="D139" s="92" t="s">
        <v>439</v>
      </c>
      <c r="E139" s="186" t="s">
        <v>426</v>
      </c>
      <c r="F139" s="187"/>
    </row>
    <row r="140" spans="1:6" x14ac:dyDescent="0.35">
      <c r="A140" s="90" t="s">
        <v>422</v>
      </c>
      <c r="B140" s="90">
        <v>45891</v>
      </c>
      <c r="C140" s="91">
        <v>-26148073743</v>
      </c>
      <c r="D140" s="92" t="s">
        <v>439</v>
      </c>
      <c r="E140" s="186" t="s">
        <v>426</v>
      </c>
      <c r="F140" s="187"/>
    </row>
    <row r="141" spans="1:6" x14ac:dyDescent="0.35">
      <c r="A141" s="90" t="s">
        <v>440</v>
      </c>
      <c r="B141" s="90">
        <v>45895</v>
      </c>
      <c r="C141" s="91">
        <v>5111429</v>
      </c>
      <c r="D141" s="92" t="s">
        <v>358</v>
      </c>
      <c r="E141" s="186" t="s">
        <v>441</v>
      </c>
      <c r="F141" s="187"/>
    </row>
    <row r="142" spans="1:6" x14ac:dyDescent="0.35">
      <c r="A142" s="90" t="s">
        <v>256</v>
      </c>
      <c r="B142" s="90">
        <v>45895</v>
      </c>
      <c r="C142" s="91">
        <v>1898201</v>
      </c>
      <c r="D142" s="92">
        <v>3662512</v>
      </c>
      <c r="E142" s="100" t="s">
        <v>349</v>
      </c>
      <c r="F142" s="101"/>
    </row>
    <row r="143" spans="1:6" x14ac:dyDescent="0.35">
      <c r="A143" s="90" t="s">
        <v>442</v>
      </c>
      <c r="B143" s="90">
        <v>45901</v>
      </c>
      <c r="C143" s="91">
        <v>2138672</v>
      </c>
      <c r="D143" s="92">
        <v>147139</v>
      </c>
      <c r="E143" s="186" t="s">
        <v>385</v>
      </c>
      <c r="F143" s="187"/>
    </row>
    <row r="144" spans="1:6" x14ac:dyDescent="0.35">
      <c r="A144" s="90" t="s">
        <v>455</v>
      </c>
      <c r="B144" s="90">
        <v>45902</v>
      </c>
      <c r="C144" s="91">
        <v>2714894153</v>
      </c>
      <c r="D144" s="92">
        <v>1500000</v>
      </c>
      <c r="E144" s="186" t="s">
        <v>461</v>
      </c>
      <c r="F144" s="187" t="s">
        <v>457</v>
      </c>
    </row>
    <row r="145" spans="1:6" x14ac:dyDescent="0.35">
      <c r="A145" s="90" t="s">
        <v>277</v>
      </c>
      <c r="B145" s="90">
        <v>45903</v>
      </c>
      <c r="C145" s="91">
        <v>7200000</v>
      </c>
      <c r="D145" s="92">
        <v>72000</v>
      </c>
      <c r="E145" s="186" t="s">
        <v>361</v>
      </c>
      <c r="F145" s="187" t="s">
        <v>361</v>
      </c>
    </row>
    <row r="146" spans="1:6" x14ac:dyDescent="0.35">
      <c r="A146" s="90" t="s">
        <v>256</v>
      </c>
      <c r="B146" s="90">
        <v>45908</v>
      </c>
      <c r="C146" s="91">
        <v>2043000</v>
      </c>
      <c r="D146" s="92">
        <v>2612340</v>
      </c>
      <c r="E146" s="100" t="s">
        <v>349</v>
      </c>
      <c r="F146" s="101"/>
    </row>
    <row r="147" spans="1:6" x14ac:dyDescent="0.35">
      <c r="A147" s="90" t="s">
        <v>456</v>
      </c>
      <c r="B147" s="90">
        <v>45909</v>
      </c>
      <c r="C147" s="91">
        <v>75000000</v>
      </c>
      <c r="D147" s="92">
        <v>150000</v>
      </c>
      <c r="E147" s="186" t="s">
        <v>461</v>
      </c>
      <c r="F147" s="187" t="s">
        <v>457</v>
      </c>
    </row>
    <row r="148" spans="1:6" x14ac:dyDescent="0.35">
      <c r="A148" s="90" t="s">
        <v>165</v>
      </c>
      <c r="B148" s="90">
        <v>45909</v>
      </c>
      <c r="C148" s="91">
        <v>39501588</v>
      </c>
      <c r="D148" s="92">
        <v>1580632.52</v>
      </c>
      <c r="E148" s="186" t="s">
        <v>458</v>
      </c>
      <c r="F148" s="187" t="s">
        <v>458</v>
      </c>
    </row>
    <row r="149" spans="1:6" x14ac:dyDescent="0.35">
      <c r="A149" s="90" t="s">
        <v>277</v>
      </c>
      <c r="B149" s="90">
        <v>45918</v>
      </c>
      <c r="C149" s="91">
        <v>79250000</v>
      </c>
      <c r="D149" s="92">
        <v>792500</v>
      </c>
      <c r="E149" s="186" t="s">
        <v>459</v>
      </c>
      <c r="F149" s="187" t="s">
        <v>459</v>
      </c>
    </row>
    <row r="150" spans="1:6" x14ac:dyDescent="0.35">
      <c r="A150" s="90" t="s">
        <v>277</v>
      </c>
      <c r="B150" s="90">
        <v>45919</v>
      </c>
      <c r="C150" s="91">
        <v>24600000</v>
      </c>
      <c r="D150" s="92">
        <v>246000</v>
      </c>
      <c r="E150" s="186" t="s">
        <v>459</v>
      </c>
      <c r="F150" s="187" t="s">
        <v>459</v>
      </c>
    </row>
    <row r="151" spans="1:6" x14ac:dyDescent="0.35">
      <c r="A151" s="90" t="s">
        <v>295</v>
      </c>
      <c r="B151" s="90">
        <v>45919</v>
      </c>
      <c r="C151" s="91">
        <v>1388889</v>
      </c>
      <c r="D151" s="92" t="s">
        <v>358</v>
      </c>
      <c r="E151" s="186" t="s">
        <v>426</v>
      </c>
      <c r="F151" s="187" t="s">
        <v>426</v>
      </c>
    </row>
    <row r="152" spans="1:6" x14ac:dyDescent="0.35">
      <c r="A152" s="90" t="s">
        <v>256</v>
      </c>
      <c r="B152" s="90">
        <v>45922</v>
      </c>
      <c r="C152" s="91">
        <v>3826799</v>
      </c>
      <c r="D152" s="92">
        <v>2612340</v>
      </c>
      <c r="E152" s="100" t="s">
        <v>349</v>
      </c>
      <c r="F152" s="101"/>
    </row>
    <row r="153" spans="1:6" x14ac:dyDescent="0.35">
      <c r="A153" s="90" t="s">
        <v>379</v>
      </c>
      <c r="B153" s="90">
        <v>45926</v>
      </c>
      <c r="C153" s="91">
        <v>13157</v>
      </c>
      <c r="D153" s="92">
        <v>7500</v>
      </c>
      <c r="E153" s="186" t="s">
        <v>460</v>
      </c>
      <c r="F153" s="187" t="s">
        <v>460</v>
      </c>
    </row>
  </sheetData>
  <autoFilter ref="A21:F153" xr:uid="{96C1E223-B243-4CC4-86EC-108E46BE40B2}">
    <filterColumn colId="4" showButton="0"/>
  </autoFilter>
  <mergeCells count="121">
    <mergeCell ref="E144:F144"/>
    <mergeCell ref="E145:F145"/>
    <mergeCell ref="E147:F147"/>
    <mergeCell ref="E148:F148"/>
    <mergeCell ref="E149:F149"/>
    <mergeCell ref="E150:F150"/>
    <mergeCell ref="E151:F151"/>
    <mergeCell ref="E153:F153"/>
    <mergeCell ref="E138:F138"/>
    <mergeCell ref="E139:F139"/>
    <mergeCell ref="E140:F140"/>
    <mergeCell ref="E141:F141"/>
    <mergeCell ref="E143:F143"/>
    <mergeCell ref="E128:F128"/>
    <mergeCell ref="E129:F129"/>
    <mergeCell ref="E130:F130"/>
    <mergeCell ref="E132:F132"/>
    <mergeCell ref="E133:F133"/>
    <mergeCell ref="E134:F134"/>
    <mergeCell ref="E135:F135"/>
    <mergeCell ref="E136:F136"/>
    <mergeCell ref="E137:F137"/>
    <mergeCell ref="E120:F120"/>
    <mergeCell ref="E121:F121"/>
    <mergeCell ref="E122:F122"/>
    <mergeCell ref="E123:F123"/>
    <mergeCell ref="E124:F124"/>
    <mergeCell ref="E126:F126"/>
    <mergeCell ref="E114:F114"/>
    <mergeCell ref="E115:F115"/>
    <mergeCell ref="E116:F116"/>
    <mergeCell ref="E117:F117"/>
    <mergeCell ref="E118:F118"/>
    <mergeCell ref="E119:F119"/>
    <mergeCell ref="E108:F108"/>
    <mergeCell ref="E109:F109"/>
    <mergeCell ref="E110:F110"/>
    <mergeCell ref="E111:F111"/>
    <mergeCell ref="E112:F112"/>
    <mergeCell ref="E113:F113"/>
    <mergeCell ref="E102:F102"/>
    <mergeCell ref="E103:F103"/>
    <mergeCell ref="E104:F104"/>
    <mergeCell ref="E106:F106"/>
    <mergeCell ref="E107:F107"/>
    <mergeCell ref="E95:F95"/>
    <mergeCell ref="E96:F96"/>
    <mergeCell ref="E97:F97"/>
    <mergeCell ref="E98:F98"/>
    <mergeCell ref="E99:F99"/>
    <mergeCell ref="E100:F100"/>
    <mergeCell ref="E90:F90"/>
    <mergeCell ref="E91:F91"/>
    <mergeCell ref="E105:F105"/>
    <mergeCell ref="E92:F92"/>
    <mergeCell ref="E93:F93"/>
    <mergeCell ref="E94:F94"/>
    <mergeCell ref="E84:F84"/>
    <mergeCell ref="E85:F85"/>
    <mergeCell ref="E86:F86"/>
    <mergeCell ref="E87:F87"/>
    <mergeCell ref="E88:F88"/>
    <mergeCell ref="E89:F89"/>
    <mergeCell ref="E78:F78"/>
    <mergeCell ref="E79:F79"/>
    <mergeCell ref="E80:F80"/>
    <mergeCell ref="E81:F81"/>
    <mergeCell ref="E82:F82"/>
    <mergeCell ref="E83:F83"/>
    <mergeCell ref="E72:F72"/>
    <mergeCell ref="E73:F73"/>
    <mergeCell ref="E74:F74"/>
    <mergeCell ref="E75:F75"/>
    <mergeCell ref="E76:F76"/>
    <mergeCell ref="E77:F77"/>
    <mergeCell ref="E21:F21"/>
    <mergeCell ref="E55:F55"/>
    <mergeCell ref="E68:F68"/>
    <mergeCell ref="E69:F69"/>
    <mergeCell ref="E70:F70"/>
    <mergeCell ref="E71:F71"/>
    <mergeCell ref="D15:E15"/>
    <mergeCell ref="G15:J15"/>
    <mergeCell ref="K15:L15"/>
    <mergeCell ref="D18:E18"/>
    <mergeCell ref="G18:J18"/>
    <mergeCell ref="K18:L18"/>
    <mergeCell ref="D16:E16"/>
    <mergeCell ref="G16:J16"/>
    <mergeCell ref="K16:L16"/>
    <mergeCell ref="K17:L17"/>
    <mergeCell ref="D17:E17"/>
    <mergeCell ref="G17:J17"/>
    <mergeCell ref="D14:E14"/>
    <mergeCell ref="G14:J14"/>
    <mergeCell ref="K14:L14"/>
    <mergeCell ref="D11:E11"/>
    <mergeCell ref="G11:J11"/>
    <mergeCell ref="K11:L11"/>
    <mergeCell ref="D12:E12"/>
    <mergeCell ref="G12:J12"/>
    <mergeCell ref="K12:L12"/>
    <mergeCell ref="D10:E10"/>
    <mergeCell ref="G10:J10"/>
    <mergeCell ref="K10:L10"/>
    <mergeCell ref="O1:R2"/>
    <mergeCell ref="G3:K4"/>
    <mergeCell ref="B6:J6"/>
    <mergeCell ref="K6:L6"/>
    <mergeCell ref="D13:E13"/>
    <mergeCell ref="G13:J13"/>
    <mergeCell ref="K13:L13"/>
    <mergeCell ref="A7:A8"/>
    <mergeCell ref="B7:B8"/>
    <mergeCell ref="C7:J7"/>
    <mergeCell ref="K7:L8"/>
    <mergeCell ref="D8:E8"/>
    <mergeCell ref="G8:J8"/>
    <mergeCell ref="D9:E9"/>
    <mergeCell ref="G9:J9"/>
    <mergeCell ref="K9:L9"/>
  </mergeCells>
  <hyperlinks>
    <hyperlink ref="C135" r:id="rId1" display="https://aquis.atlassian.net/issues/CR-14008" xr:uid="{C68234AF-E3DB-4D12-9068-37FCBF9EA825}"/>
  </hyperlinks>
  <pageMargins left="0.7" right="0.7" top="0.75" bottom="0.7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5F0455B1A94B40A564640FA39F7930" ma:contentTypeVersion="19" ma:contentTypeDescription="Create a new document." ma:contentTypeScope="" ma:versionID="cdd46184a50a27e4b8a64be34413f99b">
  <xsd:schema xmlns:xsd="http://www.w3.org/2001/XMLSchema" xmlns:xs="http://www.w3.org/2001/XMLSchema" xmlns:p="http://schemas.microsoft.com/office/2006/metadata/properties" xmlns:ns2="fe1a3557-9b0e-4f6b-ba0c-7645aa07fd2b" xmlns:ns3="3e20cb89-bdaa-4253-8b19-5c8ddbb771ed" targetNamespace="http://schemas.microsoft.com/office/2006/metadata/properties" ma:root="true" ma:fieldsID="01c30f856b1dfce25ba0a9993750ffb4" ns2:_="" ns3:_="">
    <xsd:import namespace="fe1a3557-9b0e-4f6b-ba0c-7645aa07fd2b"/>
    <xsd:import namespace="3e20cb89-bdaa-4253-8b19-5c8ddbb771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1a3557-9b0e-4f6b-ba0c-7645aa07fd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4c0ae18-fba6-44a5-a955-6e50b82f9f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0cb89-bdaa-4253-8b19-5c8ddbb771e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4000f5a-ff4f-4952-9b20-4334748314f3}" ma:internalName="TaxCatchAll" ma:showField="CatchAllData" ma:web="3e20cb89-bdaa-4253-8b19-5c8ddbb771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1a3557-9b0e-4f6b-ba0c-7645aa07fd2b">
      <Terms xmlns="http://schemas.microsoft.com/office/infopath/2007/PartnerControls"/>
    </lcf76f155ced4ddcb4097134ff3c332f>
    <TaxCatchAll xmlns="3e20cb89-bdaa-4253-8b19-5c8ddbb771ed" xsi:nil="true"/>
  </documentManagement>
</p:properties>
</file>

<file path=customXml/itemProps1.xml><?xml version="1.0" encoding="utf-8"?>
<ds:datastoreItem xmlns:ds="http://schemas.openxmlformats.org/officeDocument/2006/customXml" ds:itemID="{F27BDDE8-53B6-4CFF-9707-ADD8CAF0D9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1a3557-9b0e-4f6b-ba0c-7645aa07fd2b"/>
    <ds:schemaRef ds:uri="3e20cb89-bdaa-4253-8b19-5c8ddbb771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1ECF4B-459B-471A-88C6-73019A1078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FC1AD8-8171-4E5E-A3AB-3A7A0D414E34}">
  <ds:schemaRefs>
    <ds:schemaRef ds:uri="http://schemas.microsoft.com/office/2006/metadata/properties"/>
    <ds:schemaRef ds:uri="http://schemas.microsoft.com/office/infopath/2007/PartnerControls"/>
    <ds:schemaRef ds:uri="fe1a3557-9b0e-4f6b-ba0c-7645aa07fd2b"/>
    <ds:schemaRef ds:uri="3e20cb89-bdaa-4253-8b19-5c8ddbb771e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Trading Data</vt:lpstr>
      <vt:lpstr>New Admissions</vt:lpstr>
      <vt:lpstr>Further Issues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Crinks</dc:creator>
  <cp:lastModifiedBy>Natasha Edwards</cp:lastModifiedBy>
  <dcterms:created xsi:type="dcterms:W3CDTF">2025-09-02T10:58:40Z</dcterms:created>
  <dcterms:modified xsi:type="dcterms:W3CDTF">2025-10-03T13:46:04Z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0x0101003C5F0455B1A94B40A564640FA39F7930</vt:lpwstr>
  </property>
  <property fmtid="{D5CDD505-2E9C-101B-9397-08002B2CF9AE}" pid="3" name="MediaServiceImageTags">
    <vt:lpwstr/>
  </property>
</Properties>
</file>