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aquisexchangelimited.sharepoint.com/sites/aqse/Shared Documents/AQSE Business Development/AQSE Market Statistics/summaries/2024/Primary/"/>
    </mc:Choice>
  </mc:AlternateContent>
  <xr:revisionPtr revIDLastSave="300" documentId="8_{B516BC50-33B8-487D-B516-6209F97A9093}" xr6:coauthVersionLast="47" xr6:coauthVersionMax="47" xr10:uidLastSave="{E11545C8-3786-4ED6-915B-30922485399B}"/>
  <bookViews>
    <workbookView xWindow="-120" yWindow="-120" windowWidth="38640" windowHeight="21120" activeTab="1" xr2:uid="{1959402F-1C42-40D9-B7E4-5FE587E9BCB3}"/>
  </bookViews>
  <sheets>
    <sheet name="Trading Data" sheetId="1" r:id="rId1"/>
    <sheet name="New Admissions" sheetId="2" r:id="rId2"/>
    <sheet name="Further Issues" sheetId="3" r:id="rId3"/>
  </sheets>
  <definedNames>
    <definedName name="_xlnm._FilterDatabase" localSheetId="2" hidden="1">'Further Issues'!$A$21:$S$136</definedName>
    <definedName name="_xlnm._FilterDatabase" localSheetId="0" hidden="1">'Trading Data'!$A$6:$L$105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7" i="3" l="1"/>
  <c r="G18" i="3"/>
  <c r="D18" i="3"/>
  <c r="C18" i="3"/>
  <c r="B18" i="3"/>
  <c r="K16" i="3"/>
  <c r="K18" i="3" s="1"/>
  <c r="F18" i="3"/>
  <c r="M18" i="2" l="1"/>
  <c r="F18" i="2"/>
  <c r="B18" i="2"/>
  <c r="C18" i="2"/>
</calcChain>
</file>

<file path=xl/sharedStrings.xml><?xml version="1.0" encoding="utf-8"?>
<sst xmlns="http://schemas.openxmlformats.org/spreadsheetml/2006/main" count="1202" uniqueCount="513">
  <si>
    <t>Security Name</t>
  </si>
  <si>
    <t>Ticker Mnemonic</t>
  </si>
  <si>
    <t>Isin</t>
  </si>
  <si>
    <t>Currency</t>
  </si>
  <si>
    <t>Sector</t>
  </si>
  <si>
    <t>Market Cap</t>
  </si>
  <si>
    <t>Corporate Advisor</t>
  </si>
  <si>
    <t>Trades</t>
  </si>
  <si>
    <t>Value (GBP)</t>
  </si>
  <si>
    <t>Volume</t>
  </si>
  <si>
    <t>Market Makers</t>
  </si>
  <si>
    <t>Segment</t>
  </si>
  <si>
    <t>Vulcan Industries plc</t>
  </si>
  <si>
    <t>VULC</t>
  </si>
  <si>
    <t>GB00BKMDX634</t>
  </si>
  <si>
    <t>GBX</t>
  </si>
  <si>
    <t>Industrials</t>
  </si>
  <si>
    <t>First Sentinel Corporate Finance</t>
  </si>
  <si>
    <t>Peel Hunt LLP; Winterflood Securities Ltd</t>
  </si>
  <si>
    <t>Access</t>
  </si>
  <si>
    <t>Gowin New Energy Group Limited 2% Preference Shares</t>
  </si>
  <si>
    <t>GWPT</t>
  </si>
  <si>
    <t>KYG412151154</t>
  </si>
  <si>
    <t>Consumer Discretionary</t>
  </si>
  <si>
    <t>Novum Securities</t>
  </si>
  <si>
    <t>Peel Hunt LLP</t>
  </si>
  <si>
    <t>Global Connectivity PLC</t>
  </si>
  <si>
    <t>GCON</t>
  </si>
  <si>
    <t>GB00B16GQJ90</t>
  </si>
  <si>
    <t>Communication Services</t>
  </si>
  <si>
    <t>Hybridan LLP</t>
  </si>
  <si>
    <t>Canaccord Genuity Limited; Peel Hunt LLP; Shore Capital; Stifel Nicolaus Europe Limited; Winterflood Securities Ltd</t>
  </si>
  <si>
    <t>WeCap Plc</t>
  </si>
  <si>
    <t>WCAP</t>
  </si>
  <si>
    <t>GB00BKTRF404</t>
  </si>
  <si>
    <t>Financials</t>
  </si>
  <si>
    <t>Peterhouse Capital Ltd</t>
  </si>
  <si>
    <t>Marex Financial; Peel Hunt LLP; Shore Capital; Stifel Nicolaus Europe Limited; Winterflood Securities Ltd</t>
  </si>
  <si>
    <t>Eight Capital Partners Plc</t>
  </si>
  <si>
    <t>ECP</t>
  </si>
  <si>
    <t>GB00BYT56612</t>
  </si>
  <si>
    <t>Cairn Financial Advisers LLP.</t>
  </si>
  <si>
    <t>Peel Hunt LLP; Shore Capital; Stifel Nicolaus Europe Limited; Winterflood Securities Ltd</t>
  </si>
  <si>
    <t>Tap Global Group Plc</t>
  </si>
  <si>
    <t>TAP</t>
  </si>
  <si>
    <t>GB00BMVSDN09</t>
  </si>
  <si>
    <t>Marex Financial; N+1 Singer; Peel Hunt LLP; Shore Capital; Stifel Nicolaus Europe Limited; Winterflood Securities Ltd</t>
  </si>
  <si>
    <t>Valereum Plc</t>
  </si>
  <si>
    <t>VLRM</t>
  </si>
  <si>
    <t>GI000A2P2W41</t>
  </si>
  <si>
    <t>Peel Hunt LLP; Shore Capital; Winterflood Securities Ltd</t>
  </si>
  <si>
    <t>Wishbone Gold Plc</t>
  </si>
  <si>
    <t>WSBN</t>
  </si>
  <si>
    <t>GI000A2PX455</t>
  </si>
  <si>
    <t>Materials</t>
  </si>
  <si>
    <t>Beaumont Cornish Ltd.</t>
  </si>
  <si>
    <t>EPE Special Opportunities Ltd</t>
  </si>
  <si>
    <t>EO.P</t>
  </si>
  <si>
    <t>BMG3163K1053</t>
  </si>
  <si>
    <t>Numis Securities Ltd.</t>
  </si>
  <si>
    <t>Canaccord Genuity Limited; Peel Hunt LLP; Shore Capital; Winterflood Securities Ltd</t>
  </si>
  <si>
    <t>Apex</t>
  </si>
  <si>
    <t>Incanthera plc</t>
  </si>
  <si>
    <t>INC</t>
  </si>
  <si>
    <t>GB00BGL7YW15</t>
  </si>
  <si>
    <t>Healthcare</t>
  </si>
  <si>
    <t>SulNOx Group Plc</t>
  </si>
  <si>
    <t>SNOX</t>
  </si>
  <si>
    <t>GB00BJVQQP66</t>
  </si>
  <si>
    <t>Energy</t>
  </si>
  <si>
    <t>Allenby Capital Limited.</t>
  </si>
  <si>
    <t>N+1 Singer; Peel Hunt LLP; Shore Capital; Stifel Nicolaus Europe Limited; Winterflood Securities Ltd</t>
  </si>
  <si>
    <t>Ace Liberty &amp; Stone plc</t>
  </si>
  <si>
    <t>ALSP</t>
  </si>
  <si>
    <t>GB00BF01VL55</t>
  </si>
  <si>
    <t>Real Estate</t>
  </si>
  <si>
    <t>Alfred Henry Corporate Finance Ltd.</t>
  </si>
  <si>
    <t>Shepherd Neame Ltd</t>
  </si>
  <si>
    <t>SHEP</t>
  </si>
  <si>
    <t>GB00BMQX2R72</t>
  </si>
  <si>
    <t>NULL</t>
  </si>
  <si>
    <t>Canaccord Genuity Limited; N+1 Singer; Panmure Gordon &amp; Co; Peel Hunt LLP; Shore Capital; Stifel Nicolaus Europe Limited; Winterflood Securities Ltd</t>
  </si>
  <si>
    <t>Evrima Plc</t>
  </si>
  <si>
    <t>EVA</t>
  </si>
  <si>
    <t>GB00BMDFKP05</t>
  </si>
  <si>
    <t>Peel Hunt LLP; Stifel Nicolaus Europe Limited; Winterflood Securities Ltd</t>
  </si>
  <si>
    <t>MaxRets Ventures Plc</t>
  </si>
  <si>
    <t>MAX</t>
  </si>
  <si>
    <t>GB00BJBYK814</t>
  </si>
  <si>
    <t>Capital for Colleagues plc</t>
  </si>
  <si>
    <t>CFCP</t>
  </si>
  <si>
    <t>GB00BGCZ2V99</t>
  </si>
  <si>
    <t>Walls &amp; Futures REIT plc</t>
  </si>
  <si>
    <t>WAFR</t>
  </si>
  <si>
    <t>GB00BD04QG09</t>
  </si>
  <si>
    <t>Asia Wealth Group Holdings Ltd</t>
  </si>
  <si>
    <t>AWLP</t>
  </si>
  <si>
    <t>VGG0540E1097</t>
  </si>
  <si>
    <t>Globe Capital Limited</t>
  </si>
  <si>
    <t>GCAP</t>
  </si>
  <si>
    <t>KYG394391158</t>
  </si>
  <si>
    <t>Peel Hunt LLP; Shore Capital</t>
  </si>
  <si>
    <t>Inqo Investments Limited</t>
  </si>
  <si>
    <t>INQO</t>
  </si>
  <si>
    <t>ZAU000014391</t>
  </si>
  <si>
    <t>Hobart Capital Markets LLP</t>
  </si>
  <si>
    <t>Oscillate plc</t>
  </si>
  <si>
    <t>MUSH</t>
  </si>
  <si>
    <t>GB00BJN5JS53</t>
  </si>
  <si>
    <t>Arbuthnot Banking Group PLC Non-Voting Shares</t>
  </si>
  <si>
    <t>ARBN</t>
  </si>
  <si>
    <t>GB00BJRHYM66</t>
  </si>
  <si>
    <t>Grant Thornton UK LLP.</t>
  </si>
  <si>
    <t>TechFinancials Inc.</t>
  </si>
  <si>
    <t>TECH</t>
  </si>
  <si>
    <t>VGG870911077</t>
  </si>
  <si>
    <t>Tectonic Gold Plc</t>
  </si>
  <si>
    <t>TTAU</t>
  </si>
  <si>
    <t>GB00B9276C59</t>
  </si>
  <si>
    <t>VSA Capital Ltd</t>
  </si>
  <si>
    <t>Ananda Developments Plc</t>
  </si>
  <si>
    <t>ANA</t>
  </si>
  <si>
    <t>GB00BDQPXQ60</t>
  </si>
  <si>
    <t>SP Angel Corporate Finance LLP</t>
  </si>
  <si>
    <t>TruSpine Technologies Plc</t>
  </si>
  <si>
    <t>TSP</t>
  </si>
  <si>
    <t>GB00BMZCKL55</t>
  </si>
  <si>
    <t>Coinsilium Group Limited</t>
  </si>
  <si>
    <t>COIN</t>
  </si>
  <si>
    <t>VGG225641015</t>
  </si>
  <si>
    <t>Canaccord Genuity Limited; N+1 Singer; Peel Hunt LLP; Shore Capital; Stifel Nicolaus Europe Limited; Winterflood Securities Ltd</t>
  </si>
  <si>
    <t>KR1 Plc</t>
  </si>
  <si>
    <t>KR1</t>
  </si>
  <si>
    <t>IM00BYYPQX37</t>
  </si>
  <si>
    <t>Clean Invest Africa Plc</t>
  </si>
  <si>
    <t>CIA</t>
  </si>
  <si>
    <t>GB00BF52QX07</t>
  </si>
  <si>
    <t>Gowin New Energy Group Limited</t>
  </si>
  <si>
    <t>GWIN</t>
  </si>
  <si>
    <t>KYG412152061</t>
  </si>
  <si>
    <t>Crushmetric Group Limited</t>
  </si>
  <si>
    <t>CUSH</t>
  </si>
  <si>
    <t>KYG613521031</t>
  </si>
  <si>
    <t>Peel Hunt LLP; Stifel Nicolaus Europe Limited</t>
  </si>
  <si>
    <t>Black Sea Property Plc</t>
  </si>
  <si>
    <t>BSP</t>
  </si>
  <si>
    <t>IM00BYQLTS50</t>
  </si>
  <si>
    <t>EUR</t>
  </si>
  <si>
    <t>DXS International plc</t>
  </si>
  <si>
    <t>DXSP</t>
  </si>
  <si>
    <t>GB00B2Q6HZ92</t>
  </si>
  <si>
    <t>Information Technology</t>
  </si>
  <si>
    <t>Hot Rocks Investments plc</t>
  </si>
  <si>
    <t>HRIP</t>
  </si>
  <si>
    <t>GB00B1WV3198</t>
  </si>
  <si>
    <t>Optiva Securities Limited</t>
  </si>
  <si>
    <t>BWA Group plc</t>
  </si>
  <si>
    <t>BWAP</t>
  </si>
  <si>
    <t>GB0033877555</t>
  </si>
  <si>
    <t>Daniel Thwaites PLC</t>
  </si>
  <si>
    <t>THW</t>
  </si>
  <si>
    <t>GB0008910779</t>
  </si>
  <si>
    <t>Gledhow Investments plc</t>
  </si>
  <si>
    <t>GDH</t>
  </si>
  <si>
    <t>GB0008842717</t>
  </si>
  <si>
    <t>Arbuthnot Banking Group PLC</t>
  </si>
  <si>
    <t>ARBB</t>
  </si>
  <si>
    <t>GB0007922338</t>
  </si>
  <si>
    <t>Mears Group plc</t>
  </si>
  <si>
    <t>MER</t>
  </si>
  <si>
    <t>GB0005630420</t>
  </si>
  <si>
    <t>Shore Capital; Winterflood Securities Ltd</t>
  </si>
  <si>
    <t>Field Systems Designs Holdings plc</t>
  </si>
  <si>
    <t>FSD</t>
  </si>
  <si>
    <t>GB0004510409</t>
  </si>
  <si>
    <t>Hydro Hotel Eastbourne plc</t>
  </si>
  <si>
    <t>HYDP</t>
  </si>
  <si>
    <t>GB0004495403</t>
  </si>
  <si>
    <t>Newbury Racecourse plc</t>
  </si>
  <si>
    <t>NYR</t>
  </si>
  <si>
    <t>GB0002910429</t>
  </si>
  <si>
    <t>Adnams plc</t>
  </si>
  <si>
    <t>ADB</t>
  </si>
  <si>
    <t>GB0000075845</t>
  </si>
  <si>
    <t>S-Ventures Plc</t>
  </si>
  <si>
    <t>SVEN</t>
  </si>
  <si>
    <t>GB00BN29LY68</t>
  </si>
  <si>
    <t>Consumer Staples</t>
  </si>
  <si>
    <t>Oberon Investments Group Plc</t>
  </si>
  <si>
    <t>OBE</t>
  </si>
  <si>
    <t>GB00BDZRYX75</t>
  </si>
  <si>
    <t>Samarkand Group plc</t>
  </si>
  <si>
    <t>SMK</t>
  </si>
  <si>
    <t>GB00BLH1QT30</t>
  </si>
  <si>
    <t>Phoenix Digital Assets PLC</t>
  </si>
  <si>
    <t>PNIX</t>
  </si>
  <si>
    <t>GB00BMW34204</t>
  </si>
  <si>
    <t>Supernova Digital Assets Plc</t>
  </si>
  <si>
    <t>SOL</t>
  </si>
  <si>
    <t>GB00BN6JHS87</t>
  </si>
  <si>
    <t>Canaccord Genuity Limited; Marex Financial; Peel Hunt LLP; Shore Capital; Winterflood Securities Ltd</t>
  </si>
  <si>
    <t>Watchstone Group PLC</t>
  </si>
  <si>
    <t>WTG</t>
  </si>
  <si>
    <t>GB00BYNBFN51</t>
  </si>
  <si>
    <t>Panmure Gordon &amp; Co; Peel Hunt LLP; Shore Capital; Winterflood Securities Ltd</t>
  </si>
  <si>
    <t>Mortgage Chat PLC</t>
  </si>
  <si>
    <t>GB00BJDPYD55</t>
  </si>
  <si>
    <t>EDX Medical Group Plc</t>
  </si>
  <si>
    <t>EDX</t>
  </si>
  <si>
    <t>GB00BNDMJS47</t>
  </si>
  <si>
    <t>Oberon Capital</t>
  </si>
  <si>
    <t>Marex Financial; Peel Hunt LLP; Shore Capital; Winterflood Securities Ltd</t>
  </si>
  <si>
    <t>File Forge Technology PLC</t>
  </si>
  <si>
    <t>FILE</t>
  </si>
  <si>
    <t>GB00BMCD8M81</t>
  </si>
  <si>
    <t>Igraine plc</t>
  </si>
  <si>
    <t>KING</t>
  </si>
  <si>
    <t>GB00BM9CKV18</t>
  </si>
  <si>
    <t>GB00BLD3FF28</t>
  </si>
  <si>
    <t>Helium Ventures PLC</t>
  </si>
  <si>
    <t>HEV</t>
  </si>
  <si>
    <t>GB00BLR8T846</t>
  </si>
  <si>
    <t>VVV Resources Limited</t>
  </si>
  <si>
    <t>VVV</t>
  </si>
  <si>
    <t>VGG9470B1004</t>
  </si>
  <si>
    <t>VSA Capital Group plc</t>
  </si>
  <si>
    <t>VSA</t>
  </si>
  <si>
    <t>GB00BMXR4K91</t>
  </si>
  <si>
    <t>Quantum Exponential Group plc</t>
  </si>
  <si>
    <t>QBIT</t>
  </si>
  <si>
    <t>GB00BLR8M858</t>
  </si>
  <si>
    <t>Kasei Digital Assets Plc</t>
  </si>
  <si>
    <t>KASH</t>
  </si>
  <si>
    <t>GB00BN950D98</t>
  </si>
  <si>
    <t>Silverwood Brands PLC</t>
  </si>
  <si>
    <t>SLWD</t>
  </si>
  <si>
    <t>GB00BNRRGD95</t>
  </si>
  <si>
    <t>Hydrogen Future Industries PLC</t>
  </si>
  <si>
    <t>HFI</t>
  </si>
  <si>
    <t>GB00BMCG7201</t>
  </si>
  <si>
    <t>RentGuarantor Holdings PLC</t>
  </si>
  <si>
    <t>RGG</t>
  </si>
  <si>
    <t>GB00BMCM8706</t>
  </si>
  <si>
    <t>All Things Considered Group Plc</t>
  </si>
  <si>
    <t>ATC</t>
  </si>
  <si>
    <t>GB00BM9CMX71</t>
  </si>
  <si>
    <t>ChallengerX plc</t>
  </si>
  <si>
    <t>CXS</t>
  </si>
  <si>
    <t>GB00BMD0WG01</t>
  </si>
  <si>
    <t>SuperSeed Capital Limited</t>
  </si>
  <si>
    <t>WWW</t>
  </si>
  <si>
    <t>GG00BL594H32</t>
  </si>
  <si>
    <t>Invinity Energy Systems plc</t>
  </si>
  <si>
    <t>IES</t>
  </si>
  <si>
    <t>JE00BLR94N79</t>
  </si>
  <si>
    <t>Invinity Energy Systems plc Long-Term Warrants</t>
  </si>
  <si>
    <t>IESL</t>
  </si>
  <si>
    <t>JE00BN33L924</t>
  </si>
  <si>
    <t>Canaccord Genuity Limited; N+1 Singer; Winterflood Securities Ltd</t>
  </si>
  <si>
    <t>Majestic Corporation Plc</t>
  </si>
  <si>
    <t>MCJ</t>
  </si>
  <si>
    <t>GB00BN70W297</t>
  </si>
  <si>
    <t>Guild Financial Advsiory Limited</t>
  </si>
  <si>
    <t>Aquis Exchange PLC</t>
  </si>
  <si>
    <t>AQX</t>
  </si>
  <si>
    <t>GB00BD5JNK30</t>
  </si>
  <si>
    <t>Canaccord Genuity Limited; N+1 Singer; Panmure Gordon &amp; Co; Peel Hunt LLP; Shore Capital; Winterflood Securities Ltd</t>
  </si>
  <si>
    <t>ProBiotix Health Plc</t>
  </si>
  <si>
    <t>PBX</t>
  </si>
  <si>
    <t>GB00BLNBFR86</t>
  </si>
  <si>
    <t>Lift Global Ventures Plc</t>
  </si>
  <si>
    <t>LFT</t>
  </si>
  <si>
    <t>GB00BNG59574</t>
  </si>
  <si>
    <t>Fenikso Limited</t>
  </si>
  <si>
    <t>FNK</t>
  </si>
  <si>
    <t>KYG5462G1073</t>
  </si>
  <si>
    <t>Shortwave Life Sciences Plc</t>
  </si>
  <si>
    <t>PSY</t>
  </si>
  <si>
    <t>GB00BL6CJQ54</t>
  </si>
  <si>
    <t>VISUM Technologies Plc</t>
  </si>
  <si>
    <t>VIS</t>
  </si>
  <si>
    <t>GB00BN0ZLR96</t>
  </si>
  <si>
    <t>Marula Mining PLC</t>
  </si>
  <si>
    <t>MARU</t>
  </si>
  <si>
    <t>GB00BNBS4S95</t>
  </si>
  <si>
    <t>Macaulay Capital PLC</t>
  </si>
  <si>
    <t>MCAP</t>
  </si>
  <si>
    <t>GB00BNKBMF25</t>
  </si>
  <si>
    <t>Equipmake Holdings PLC</t>
  </si>
  <si>
    <t>EQIP</t>
  </si>
  <si>
    <t>GB00BMBVXB73</t>
  </si>
  <si>
    <t>Panmure Gordon (UK) Limited</t>
  </si>
  <si>
    <t>Inteliqo Limited</t>
  </si>
  <si>
    <t>IQO</t>
  </si>
  <si>
    <t>GG00BPLG4G55</t>
  </si>
  <si>
    <t>Unigel Group plc</t>
  </si>
  <si>
    <t>UNX</t>
  </si>
  <si>
    <t>GB00BPP4RY41</t>
  </si>
  <si>
    <t>Essentially Group PLC</t>
  </si>
  <si>
    <t>ESSN</t>
  </si>
  <si>
    <t>GB00BKS7D362</t>
  </si>
  <si>
    <t>Vinanz Limited</t>
  </si>
  <si>
    <t>BTC</t>
  </si>
  <si>
    <t>VGG9520B1004</t>
  </si>
  <si>
    <t>Ora Technology Plc</t>
  </si>
  <si>
    <t>ORA</t>
  </si>
  <si>
    <t>GB00BP4YBY34</t>
  </si>
  <si>
    <t>Substrate Artificial Inteligence S.A. Class B</t>
  </si>
  <si>
    <t>SAI.B</t>
  </si>
  <si>
    <t>ES0105650073</t>
  </si>
  <si>
    <t>Marex Financial; Peel Hunt LLP</t>
  </si>
  <si>
    <t>Marex Financial; Peel Hunt LLP; Shore Capital</t>
  </si>
  <si>
    <t>Cooks Coffee Company Limited</t>
  </si>
  <si>
    <t>COOK</t>
  </si>
  <si>
    <t>NZCFGE0001S7</t>
  </si>
  <si>
    <t>OTAQ plc</t>
  </si>
  <si>
    <t>OTAQ</t>
  </si>
  <si>
    <t>GB00BK6JQ137</t>
  </si>
  <si>
    <t>Dowgate Capital Limited</t>
  </si>
  <si>
    <t>One Health Group PLC</t>
  </si>
  <si>
    <t>OHGR</t>
  </si>
  <si>
    <t>GB00BNNT0595</t>
  </si>
  <si>
    <t>Ormonde Mining PLC</t>
  </si>
  <si>
    <t>ORM</t>
  </si>
  <si>
    <t>IE00BF0MZF04</t>
  </si>
  <si>
    <t>Mydecine Innovations Group Inc</t>
  </si>
  <si>
    <t>MYIG</t>
  </si>
  <si>
    <t>CA62849F2008</t>
  </si>
  <si>
    <t>Adsure Services PLC</t>
  </si>
  <si>
    <t>ADS</t>
  </si>
  <si>
    <t>GB00BNQNGK59</t>
  </si>
  <si>
    <t>Substrate Artificial Inteligence S.A.</t>
  </si>
  <si>
    <t>SAI</t>
  </si>
  <si>
    <t>ES0105650008</t>
  </si>
  <si>
    <t>Investment Evolution Credit plc</t>
  </si>
  <si>
    <t>IEC</t>
  </si>
  <si>
    <t>GB00BPQC9525</t>
  </si>
  <si>
    <t>Good Life Plus Plc</t>
  </si>
  <si>
    <t>GDLF</t>
  </si>
  <si>
    <t>GB00BPSMPW93</t>
  </si>
  <si>
    <t>Kondor AI PLC</t>
  </si>
  <si>
    <t>KNDR</t>
  </si>
  <si>
    <t>GB00BRXKJ754</t>
  </si>
  <si>
    <t>Mollyroe plc</t>
  </si>
  <si>
    <t>MOY</t>
  </si>
  <si>
    <t>GB00BRC0TZ46</t>
  </si>
  <si>
    <t>Time To ACT Plc</t>
  </si>
  <si>
    <t>TTA</t>
  </si>
  <si>
    <t>GB00BP2BXN97</t>
  </si>
  <si>
    <t>Rogue Baron Plc</t>
  </si>
  <si>
    <t>SHNJ</t>
  </si>
  <si>
    <t>GB00BNTBWF32</t>
  </si>
  <si>
    <t>Primary Trading Data - June 2024</t>
  </si>
  <si>
    <t>Number of New Issues</t>
  </si>
  <si>
    <t>Money Raised</t>
  </si>
  <si>
    <t>Month</t>
  </si>
  <si>
    <t>Total</t>
  </si>
  <si>
    <t xml:space="preserve">Market Segment </t>
  </si>
  <si>
    <t>by Type</t>
  </si>
  <si>
    <t>£m</t>
  </si>
  <si>
    <t>ACCESS</t>
  </si>
  <si>
    <t>APEX</t>
  </si>
  <si>
    <t>IPOs</t>
  </si>
  <si>
    <t>Dual List</t>
  </si>
  <si>
    <t>Transfers</t>
  </si>
  <si>
    <t>Re- admissions</t>
  </si>
  <si>
    <t xml:space="preserve">JANUARY  </t>
  </si>
  <si>
    <t>-</t>
  </si>
  <si>
    <t>FEBRUARY</t>
  </si>
  <si>
    <t>MARCH</t>
  </si>
  <si>
    <t>APRIL</t>
  </si>
  <si>
    <t>MAY</t>
  </si>
  <si>
    <t>YTD Total</t>
  </si>
  <si>
    <t>Admission Date</t>
  </si>
  <si>
    <t>Issuer Name</t>
  </si>
  <si>
    <t>TIDM</t>
  </si>
  <si>
    <t>Instrument Name</t>
  </si>
  <si>
    <t>Issue Type</t>
  </si>
  <si>
    <t>Corporate Adviser</t>
  </si>
  <si>
    <t>Market Cap at admission (£m)</t>
  </si>
  <si>
    <t xml:space="preserve">Money raised </t>
  </si>
  <si>
    <t>Time To ACT PLC</t>
  </si>
  <si>
    <t>Ordinary Shares</t>
  </si>
  <si>
    <t>IPO</t>
  </si>
  <si>
    <t>6.98</t>
  </si>
  <si>
    <t>JUNE</t>
  </si>
  <si>
    <t>Number of Further Issues</t>
  </si>
  <si>
    <t>Money Raised (£)</t>
  </si>
  <si>
    <t>Further Issues</t>
  </si>
  <si>
    <t>Placing for Cash</t>
  </si>
  <si>
    <t>Subscription</t>
  </si>
  <si>
    <t>Exercise of Options / Warrants</t>
  </si>
  <si>
    <t>Others</t>
  </si>
  <si>
    <t>Company</t>
  </si>
  <si>
    <t>Admission date</t>
  </si>
  <si>
    <t>Number of securities issued</t>
  </si>
  <si>
    <t>Amount raised</t>
  </si>
  <si>
    <t xml:space="preserve">Type of issuance </t>
  </si>
  <si>
    <t xml:space="preserve">BWA Group PLC </t>
  </si>
  <si>
    <t>Offer for Subscription</t>
  </si>
  <si>
    <t>Option exercise</t>
  </si>
  <si>
    <t>Sulnox Group PLC</t>
  </si>
  <si>
    <t>Placing</t>
  </si>
  <si>
    <t xml:space="preserve">Consideration for assets/services </t>
  </si>
  <si>
    <t>Exercise of option</t>
  </si>
  <si>
    <t xml:space="preserve">Valereum Plc </t>
  </si>
  <si>
    <t>Offer for Subscription/Placing</t>
  </si>
  <si>
    <t>Vendor Consideration</t>
  </si>
  <si>
    <t xml:space="preserve">Apollon Formularies plc </t>
  </si>
  <si>
    <t>NIL</t>
  </si>
  <si>
    <t>Adviser fees in lieu of cash</t>
  </si>
  <si>
    <t>All Things Considered Group plc</t>
  </si>
  <si>
    <t>SUBSTRATE ARTIFICIAL INTELIGENCE, S.A.</t>
  </si>
  <si>
    <t>Equipmake</t>
  </si>
  <si>
    <t xml:space="preserve">OTAQ Plc </t>
  </si>
  <si>
    <t xml:space="preserve">Other </t>
  </si>
  <si>
    <t xml:space="preserve">Silverwood Brands Plc </t>
  </si>
  <si>
    <t>Debt conversion</t>
  </si>
  <si>
    <t xml:space="preserve">Unigel Group Plc </t>
  </si>
  <si>
    <t>Mydecine Innovations Group</t>
  </si>
  <si>
    <t>$52370.86</t>
  </si>
  <si>
    <t xml:space="preserve">One Health Group Plc </t>
  </si>
  <si>
    <t>Clean Invest Africa</t>
  </si>
  <si>
    <t>Other</t>
  </si>
  <si>
    <t>EDX Medical</t>
  </si>
  <si>
    <t>Vinanz Ltd</t>
  </si>
  <si>
    <t>Good Life Plus</t>
  </si>
  <si>
    <t xml:space="preserve">BWA Group </t>
  </si>
  <si>
    <t>Introduction</t>
  </si>
  <si>
    <t xml:space="preserve">Marula Mining </t>
  </si>
  <si>
    <t>Supernova Digital Assets PLC</t>
  </si>
  <si>
    <t>placing</t>
  </si>
  <si>
    <t xml:space="preserve">Voyager Life PLC </t>
  </si>
  <si>
    <t>WeCap PLC</t>
  </si>
  <si>
    <t xml:space="preserve">NA </t>
  </si>
  <si>
    <t>Rogue Baron</t>
  </si>
  <si>
    <t>All things considered Group PLC</t>
  </si>
  <si>
    <t>Crushmetric</t>
  </si>
  <si>
    <t>Gunsynd PLC</t>
  </si>
  <si>
    <t>n/a</t>
  </si>
  <si>
    <t>Investment Evolution Credit Plc</t>
  </si>
  <si>
    <t xml:space="preserve">Mears Group </t>
  </si>
  <si>
    <t xml:space="preserve">Mydecine Innovations Group Inc  </t>
  </si>
  <si>
    <t xml:space="preserve">OTAQ plc </t>
  </si>
  <si>
    <t>Exercise of Option</t>
  </si>
  <si>
    <t>SulNOx Group</t>
  </si>
  <si>
    <t>Silverwood Brands</t>
  </si>
  <si>
    <t xml:space="preserve">Rogue Brown </t>
  </si>
  <si>
    <t xml:space="preserve">Vendor Consideration </t>
  </si>
  <si>
    <t xml:space="preserve">Rent Guarentor Holding Plc </t>
  </si>
  <si>
    <t xml:space="preserve">Aquis Exchange PLC </t>
  </si>
  <si>
    <t>N/A</t>
  </si>
  <si>
    <t>Employee share plan</t>
  </si>
  <si>
    <t xml:space="preserve">Open Offer </t>
  </si>
  <si>
    <t xml:space="preserve">Flex Labs Inc </t>
  </si>
  <si>
    <t xml:space="preserve">RentGuarantor Holdings PLC </t>
  </si>
  <si>
    <t xml:space="preserve">Introduction </t>
  </si>
  <si>
    <t xml:space="preserve">Exercise Of Options </t>
  </si>
  <si>
    <t xml:space="preserve">Conversion of CLN  </t>
  </si>
  <si>
    <t xml:space="preserve">Marula Mining PLC </t>
  </si>
  <si>
    <t>BWA Group PLC</t>
  </si>
  <si>
    <t xml:space="preserve">Conversion of Securities </t>
  </si>
  <si>
    <t>Incanthera Plc</t>
  </si>
  <si>
    <t>Rogue Baron PLC</t>
  </si>
  <si>
    <t>NA</t>
  </si>
  <si>
    <t>IntelliAM AI Plc</t>
  </si>
  <si>
    <t>INT</t>
  </si>
  <si>
    <t>GB00BR56LJ77</t>
  </si>
  <si>
    <t>Zeus Capital Limited</t>
  </si>
  <si>
    <t>JULY</t>
  </si>
  <si>
    <t xml:space="preserve">IntelliAM AI Plc
</t>
  </si>
  <si>
    <t>Oberon</t>
  </si>
  <si>
    <t>£5m</t>
  </si>
  <si>
    <t>15.4</t>
  </si>
  <si>
    <t xml:space="preserve">IntelliAM AI Plc </t>
  </si>
  <si>
    <t xml:space="preserve">All Things Considers </t>
  </si>
  <si>
    <t>Shortwave Life Sciences</t>
  </si>
  <si>
    <t>Marula Mining</t>
  </si>
  <si>
    <t>Voyager PLC</t>
  </si>
  <si>
    <t xml:space="preserve">667,000
</t>
  </si>
  <si>
    <t>Offer for subscription / placing</t>
  </si>
  <si>
    <t xml:space="preserve">Subscription to new Shares </t>
  </si>
  <si>
    <t xml:space="preserve">Exercise of Option </t>
  </si>
  <si>
    <t xml:space="preserve">Settling Liabilities </t>
  </si>
  <si>
    <t xml:space="preserve">Issue of shares </t>
  </si>
  <si>
    <t>Fidelity UCITS ICAV</t>
  </si>
  <si>
    <t>EPE Special Opportunities Ltd 8.0% Unsecured Loan Notes due 2025</t>
  </si>
  <si>
    <t>EL.P</t>
  </si>
  <si>
    <t>GB00BF0XD821</t>
  </si>
  <si>
    <t>AUGUST</t>
  </si>
  <si>
    <t xml:space="preserve">Cooks Coffee Company Limited </t>
  </si>
  <si>
    <t>Oberon Investments</t>
  </si>
  <si>
    <t xml:space="preserve">Incanthera PLC </t>
  </si>
  <si>
    <t xml:space="preserve">Clean Invest Africa </t>
  </si>
  <si>
    <t xml:space="preserve">Placing </t>
  </si>
  <si>
    <t>Issue of shares required by Trustees of company Incentive Share Plan</t>
  </si>
  <si>
    <t>Loan Conversion to Ord Shares</t>
  </si>
  <si>
    <t>Further Issues - September 2024</t>
  </si>
  <si>
    <t>SEPTEMBER</t>
  </si>
  <si>
    <t>Pitch Pit plc</t>
  </si>
  <si>
    <t>PICH</t>
  </si>
  <si>
    <t>Mendell Helium plc</t>
  </si>
  <si>
    <t>MDH</t>
  </si>
  <si>
    <t xml:space="preserve">VSA Capital Group Plc </t>
  </si>
  <si>
    <t xml:space="preserve">Coinsilium Group Limited </t>
  </si>
  <si>
    <t xml:space="preserve">ProBiotix Health PLC </t>
  </si>
  <si>
    <t xml:space="preserve">Ananda Developments Plc </t>
  </si>
  <si>
    <t xml:space="preserve">OTAQ  PLC </t>
  </si>
  <si>
    <t>Professional service, shares in lieu of cash</t>
  </si>
  <si>
    <t>Subscription / Pricing</t>
  </si>
  <si>
    <t xml:space="preserve">Subscription </t>
  </si>
  <si>
    <t xml:space="preserve">Offer for Subscription </t>
  </si>
  <si>
    <t>New Admissions - September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</si>
</sst>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5" formatCode="&quot;£&quot;#,##0;\-&quot;£&quot;#,##0"/>
    <numFmt numFmtId="8" formatCode="&quot;£&quot;#,##0.00;[Red]\-&quot;£&quot;#,##0.00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_(* #,##0_);_(* \(#,##0\);_(* &quot;-&quot;??_);_(@_)"/>
    <numFmt numFmtId="165" formatCode="_-&quot;£&quot;* #,##0_-;\-&quot;£&quot;* #,##0_-;_-&quot;£&quot;* &quot;-&quot;??_-;_-@_-"/>
    <numFmt numFmtId="166" formatCode="_-* #,##0_-;\-* #,##0_-;_-* &quot;-&quot;??_-;_-@_-"/>
    <numFmt numFmtId="167" formatCode="&quot;£&quot;#,##0.00"/>
    <numFmt numFmtId="168" formatCode="&quot;£&quot;#,##0"/>
  </numFmts>
  <fonts count="3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1"/>
      <color theme="1"/>
      <name val="Calibri"/>
      <family val="2"/>
    </font>
    <font>
      <sz val="6"/>
      <color rgb="FF000000"/>
      <name val="Calibri"/>
      <family val="2"/>
    </font>
    <font>
      <b/>
      <sz val="11"/>
      <color theme="1"/>
      <name val="Calibri"/>
      <family val="2"/>
    </font>
    <font>
      <b/>
      <sz val="12"/>
      <color rgb="FF000000"/>
      <name val="Calibri"/>
      <family val="2"/>
    </font>
    <font>
      <sz val="14"/>
      <color rgb="FF16202C"/>
      <name val="Calibri"/>
      <family val="2"/>
    </font>
    <font>
      <sz val="14"/>
      <color theme="0"/>
      <name val="Calibri"/>
      <family val="2"/>
    </font>
    <font>
      <sz val="6"/>
      <color theme="0"/>
      <name val="Calibri"/>
      <family val="2"/>
    </font>
    <font>
      <b/>
      <sz val="9"/>
      <color rgb="FF16202C"/>
      <name val="Calibri"/>
      <family val="2"/>
    </font>
    <font>
      <b/>
      <sz val="11"/>
      <color theme="0"/>
      <name val="Calibri"/>
      <family val="2"/>
    </font>
    <font>
      <sz val="11"/>
      <color theme="0"/>
      <name val="Calibri"/>
      <family val="2"/>
    </font>
    <font>
      <b/>
      <sz val="12"/>
      <color theme="0"/>
      <name val="Calibri"/>
      <family val="2"/>
    </font>
    <font>
      <b/>
      <sz val="9"/>
      <color theme="0"/>
      <name val="Calibri"/>
      <family val="2"/>
    </font>
    <font>
      <b/>
      <sz val="10"/>
      <color theme="0"/>
      <name val="Calibri"/>
      <family val="2"/>
    </font>
    <font>
      <sz val="10"/>
      <color theme="0"/>
      <name val="Calibri"/>
      <family val="2"/>
    </font>
    <font>
      <sz val="16"/>
      <color theme="0"/>
      <name val="Calibri"/>
      <family val="2"/>
    </font>
    <font>
      <b/>
      <sz val="16"/>
      <color theme="0"/>
      <name val="Calibri"/>
      <family val="2"/>
    </font>
    <font>
      <b/>
      <sz val="8"/>
      <color theme="0"/>
      <name val="Calibri"/>
      <family val="2"/>
    </font>
    <font>
      <sz val="8"/>
      <color theme="0"/>
      <name val="Calibri"/>
      <family val="2"/>
    </font>
    <font>
      <sz val="1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14182A"/>
        <bgColor indexed="64"/>
      </patternFill>
    </fill>
    <fill>
      <patternFill patternType="solid">
        <fgColor rgb="FF14182A"/>
        <bgColor rgb="FFFFFFFF"/>
      </patternFill>
    </fill>
  </fills>
  <borders count="4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rgb="FF6BFF6B"/>
      </bottom>
      <diagonal/>
    </border>
    <border>
      <left style="thin">
        <color rgb="FF6BFF6B"/>
      </left>
      <right/>
      <top style="thin">
        <color rgb="FF6BFF6B"/>
      </top>
      <bottom style="thin">
        <color rgb="FF6BFF6B"/>
      </bottom>
      <diagonal/>
    </border>
    <border>
      <left/>
      <right/>
      <top style="thin">
        <color rgb="FF6BFF6B"/>
      </top>
      <bottom style="thin">
        <color rgb="FF6BFF6B"/>
      </bottom>
      <diagonal/>
    </border>
    <border>
      <left/>
      <right style="thin">
        <color rgb="FF6BFF6B"/>
      </right>
      <top style="thin">
        <color rgb="FF6BFF6B"/>
      </top>
      <bottom style="thin">
        <color rgb="FF6BFF6B"/>
      </bottom>
      <diagonal/>
    </border>
    <border>
      <left style="thin">
        <color rgb="FF6BFF6B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rgb="FF6BFF6B"/>
      </right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6BFF6B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6BFF6B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rgb="FF6BFF6B"/>
      </left>
      <right style="thin">
        <color rgb="FF6BFF6B"/>
      </right>
      <top style="thin">
        <color rgb="FF6BFF6B"/>
      </top>
      <bottom style="thin">
        <color rgb="FF6BFF6B"/>
      </bottom>
      <diagonal/>
    </border>
    <border>
      <left style="thin">
        <color rgb="FF6BFF6B"/>
      </left>
      <right style="thin">
        <color auto="1"/>
      </right>
      <top style="thin">
        <color rgb="FF6BFF6B"/>
      </top>
      <bottom style="thin">
        <color rgb="FF6BFF6B"/>
      </bottom>
      <diagonal/>
    </border>
    <border>
      <left style="thin">
        <color auto="1"/>
      </left>
      <right style="thin">
        <color auto="1"/>
      </right>
      <top style="thin">
        <color rgb="FF6BFF6B"/>
      </top>
      <bottom style="thin">
        <color rgb="FF6BFF6B"/>
      </bottom>
      <diagonal/>
    </border>
    <border>
      <left style="thin">
        <color auto="1"/>
      </left>
      <right style="thin">
        <color rgb="FF6BFF6B"/>
      </right>
      <top style="thin">
        <color rgb="FF6BFF6B"/>
      </top>
      <bottom style="thin">
        <color rgb="FF6BFF6B"/>
      </bottom>
      <diagonal/>
    </border>
    <border>
      <left/>
      <right style="thin">
        <color auto="1"/>
      </right>
      <top style="thin">
        <color rgb="FF6BFF6B"/>
      </top>
      <bottom style="thin">
        <color rgb="FF6BFF6B"/>
      </bottom>
      <diagonal/>
    </border>
    <border>
      <left style="thin">
        <color rgb="FF6BFF6B"/>
      </left>
      <right/>
      <top style="thin">
        <color rgb="FF6BFF6B"/>
      </top>
      <bottom/>
      <diagonal/>
    </border>
    <border>
      <left style="thin">
        <color rgb="FF6BFF6B"/>
      </left>
      <right style="thin">
        <color rgb="FF6BFF6B"/>
      </right>
      <top style="thin">
        <color rgb="FF6BFF6B"/>
      </top>
      <bottom style="thin">
        <color indexed="64"/>
      </bottom>
      <diagonal/>
    </border>
    <border>
      <left style="thin">
        <color rgb="FF6BFF6B"/>
      </left>
      <right style="thin">
        <color auto="1"/>
      </right>
      <top style="thin">
        <color rgb="FF6BFF6B"/>
      </top>
      <bottom/>
      <diagonal/>
    </border>
    <border>
      <left style="thin">
        <color auto="1"/>
      </left>
      <right style="thin">
        <color auto="1"/>
      </right>
      <top style="thin">
        <color rgb="FF6BFF6B"/>
      </top>
      <bottom/>
      <diagonal/>
    </border>
    <border>
      <left style="thin">
        <color auto="1"/>
      </left>
      <right style="thin">
        <color rgb="FF6BFF6B"/>
      </right>
      <top style="thin">
        <color rgb="FF6BFF6B"/>
      </top>
      <bottom/>
      <diagonal/>
    </border>
    <border>
      <left/>
      <right style="thin">
        <color auto="1"/>
      </right>
      <top style="thin">
        <color rgb="FF6BFF6B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6BFF6B"/>
      </top>
      <bottom style="thin">
        <color auto="1"/>
      </bottom>
      <diagonal/>
    </border>
    <border>
      <left style="thin">
        <color auto="1"/>
      </left>
      <right style="thin">
        <color rgb="FF6BFF6B"/>
      </right>
      <top style="thin">
        <color rgb="FF6BFF6B"/>
      </top>
      <bottom style="thin">
        <color auto="1"/>
      </bottom>
      <diagonal/>
    </border>
    <border>
      <left style="thin">
        <color rgb="FF6BFF6B"/>
      </left>
      <right/>
      <top/>
      <bottom style="thin">
        <color rgb="FF6BFF6B"/>
      </bottom>
      <diagonal/>
    </border>
    <border>
      <left style="thin">
        <color rgb="FF6BFF6B"/>
      </left>
      <right style="thin">
        <color rgb="FF6BFF6B"/>
      </right>
      <top style="thin">
        <color auto="1"/>
      </top>
      <bottom style="thin">
        <color rgb="FF6BFF6B"/>
      </bottom>
      <diagonal/>
    </border>
    <border>
      <left style="thin">
        <color rgb="FF6BFF6B"/>
      </left>
      <right style="thin">
        <color auto="1"/>
      </right>
      <top/>
      <bottom style="thin">
        <color rgb="FF6BFF6B"/>
      </bottom>
      <diagonal/>
    </border>
    <border>
      <left style="thin">
        <color auto="1"/>
      </left>
      <right style="thin">
        <color rgb="FF6BFF6B"/>
      </right>
      <top/>
      <bottom style="thin">
        <color rgb="FF6BFF6B"/>
      </bottom>
      <diagonal/>
    </border>
    <border>
      <left/>
      <right style="thin">
        <color auto="1"/>
      </right>
      <top style="thin">
        <color auto="1"/>
      </top>
      <bottom style="thin">
        <color rgb="FF6BFF6B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6BFF6B"/>
      </bottom>
      <diagonal/>
    </border>
    <border>
      <left style="thin">
        <color auto="1"/>
      </left>
      <right style="thin">
        <color rgb="FF6BFF6B"/>
      </right>
      <top style="thin">
        <color indexed="64"/>
      </top>
      <bottom style="thin">
        <color rgb="FF6BFF6B"/>
      </bottom>
      <diagonal/>
    </border>
    <border>
      <left style="thin">
        <color rgb="FF6BFF6B"/>
      </left>
      <right style="thin">
        <color auto="1"/>
      </right>
      <top style="thin">
        <color rgb="FF6BFF6B"/>
      </top>
      <bottom style="thin">
        <color auto="1"/>
      </bottom>
      <diagonal/>
    </border>
    <border>
      <left style="thin">
        <color rgb="FF6BFF6B"/>
      </left>
      <right style="thin">
        <color auto="1"/>
      </right>
      <top style="thin">
        <color indexed="64"/>
      </top>
      <bottom style="thin">
        <color rgb="FF6BFF6B"/>
      </bottom>
      <diagonal/>
    </border>
    <border>
      <left style="thin">
        <color rgb="FF6BFF6B"/>
      </left>
      <right style="thin">
        <color rgb="FF6BFF6B"/>
      </right>
      <top style="thin">
        <color rgb="FF6BFF6B"/>
      </top>
      <bottom/>
      <diagonal/>
    </border>
    <border>
      <left style="thin">
        <color rgb="FF6BFF6B"/>
      </left>
      <right style="thin">
        <color rgb="FF6BFF6B"/>
      </right>
      <top/>
      <bottom style="thin">
        <color rgb="FF6BFF6B"/>
      </bottom>
      <diagonal/>
    </border>
    <border>
      <left/>
      <right style="thin">
        <color rgb="FF6BFF6B"/>
      </right>
      <top/>
      <bottom style="thin">
        <color rgb="FF6BFF6B"/>
      </bottom>
      <diagonal/>
    </border>
    <border>
      <left style="thin">
        <color rgb="FF6BFF6B"/>
      </left>
      <right style="thin">
        <color rgb="FF6BFF6B"/>
      </right>
      <top/>
      <bottom/>
      <diagonal/>
    </border>
  </borders>
  <cellStyleXfs count="4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36" fillId="0" borderId="0" applyNumberFormat="0" applyFont="0" applyFill="0" applyBorder="0" applyAlignment="0" applyProtection="0"/>
  </cellStyleXfs>
  <cellXfs count="191">
    <xf numFmtId="0" fontId="0" fillId="0" borderId="0" xfId="0"/>
    <xf numFmtId="0" fontId="18" fillId="33" borderId="0" xfId="0" applyFont="1" applyFill="1"/>
    <xf numFmtId="0" fontId="19" fillId="33" borderId="0" xfId="0" applyFont="1" applyFill="1" applyAlignment="1">
      <alignment horizontal="left"/>
    </xf>
    <xf numFmtId="164" fontId="19" fillId="33" borderId="0" xfId="0" applyNumberFormat="1" applyFont="1" applyFill="1" applyAlignment="1">
      <alignment horizontal="left"/>
    </xf>
    <xf numFmtId="165" fontId="18" fillId="33" borderId="0" xfId="0" applyNumberFormat="1" applyFont="1" applyFill="1"/>
    <xf numFmtId="165" fontId="20" fillId="33" borderId="0" xfId="2" applyNumberFormat="1" applyFont="1" applyFill="1"/>
    <xf numFmtId="165" fontId="20" fillId="33" borderId="0" xfId="2" applyNumberFormat="1" applyFont="1" applyFill="1" applyBorder="1"/>
    <xf numFmtId="1" fontId="18" fillId="33" borderId="0" xfId="0" applyNumberFormat="1" applyFont="1" applyFill="1"/>
    <xf numFmtId="49" fontId="21" fillId="33" borderId="0" xfId="0" applyNumberFormat="1" applyFont="1" applyFill="1" applyAlignment="1">
      <alignment horizontal="left"/>
    </xf>
    <xf numFmtId="164" fontId="22" fillId="33" borderId="0" xfId="0" applyNumberFormat="1" applyFont="1" applyFill="1" applyAlignment="1">
      <alignment vertical="center"/>
    </xf>
    <xf numFmtId="49" fontId="22" fillId="33" borderId="0" xfId="0" applyNumberFormat="1" applyFont="1" applyFill="1" applyAlignment="1">
      <alignment vertical="center"/>
    </xf>
    <xf numFmtId="49" fontId="23" fillId="33" borderId="0" xfId="0" applyNumberFormat="1" applyFont="1" applyFill="1" applyAlignment="1">
      <alignment vertical="center"/>
    </xf>
    <xf numFmtId="165" fontId="18" fillId="33" borderId="0" xfId="2" applyNumberFormat="1" applyFont="1" applyFill="1"/>
    <xf numFmtId="0" fontId="24" fillId="33" borderId="0" xfId="0" applyFont="1" applyFill="1" applyAlignment="1">
      <alignment horizontal="left"/>
    </xf>
    <xf numFmtId="164" fontId="25" fillId="33" borderId="0" xfId="0" applyNumberFormat="1" applyFont="1" applyFill="1" applyAlignment="1">
      <alignment vertical="top"/>
    </xf>
    <xf numFmtId="49" fontId="25" fillId="33" borderId="0" xfId="0" applyNumberFormat="1" applyFont="1" applyFill="1" applyAlignment="1">
      <alignment vertical="top"/>
    </xf>
    <xf numFmtId="165" fontId="18" fillId="33" borderId="0" xfId="2" applyNumberFormat="1" applyFont="1" applyFill="1" applyBorder="1"/>
    <xf numFmtId="0" fontId="18" fillId="33" borderId="10" xfId="0" applyFont="1" applyFill="1" applyBorder="1"/>
    <xf numFmtId="0" fontId="19" fillId="33" borderId="10" xfId="0" applyFont="1" applyFill="1" applyBorder="1" applyAlignment="1">
      <alignment horizontal="left"/>
    </xf>
    <xf numFmtId="164" fontId="25" fillId="33" borderId="10" xfId="0" applyNumberFormat="1" applyFont="1" applyFill="1" applyBorder="1" applyAlignment="1">
      <alignment vertical="top"/>
    </xf>
    <xf numFmtId="49" fontId="25" fillId="33" borderId="10" xfId="0" applyNumberFormat="1" applyFont="1" applyFill="1" applyBorder="1" applyAlignment="1">
      <alignment vertical="top"/>
    </xf>
    <xf numFmtId="165" fontId="18" fillId="33" borderId="10" xfId="0" applyNumberFormat="1" applyFont="1" applyFill="1" applyBorder="1"/>
    <xf numFmtId="165" fontId="18" fillId="33" borderId="10" xfId="2" applyNumberFormat="1" applyFont="1" applyFill="1" applyBorder="1"/>
    <xf numFmtId="1" fontId="18" fillId="33" borderId="10" xfId="0" applyNumberFormat="1" applyFont="1" applyFill="1" applyBorder="1"/>
    <xf numFmtId="0" fontId="26" fillId="33" borderId="11" xfId="0" applyFont="1" applyFill="1" applyBorder="1"/>
    <xf numFmtId="0" fontId="26" fillId="33" borderId="12" xfId="0" applyFont="1" applyFill="1" applyBorder="1"/>
    <xf numFmtId="0" fontId="26" fillId="33" borderId="13" xfId="0" applyFont="1" applyFill="1" applyBorder="1"/>
    <xf numFmtId="165" fontId="26" fillId="33" borderId="12" xfId="1" applyNumberFormat="1" applyFont="1" applyFill="1" applyBorder="1"/>
    <xf numFmtId="165" fontId="26" fillId="33" borderId="12" xfId="2" applyNumberFormat="1" applyFont="1" applyFill="1" applyBorder="1"/>
    <xf numFmtId="1" fontId="26" fillId="33" borderId="12" xfId="1" applyNumberFormat="1" applyFont="1" applyFill="1" applyBorder="1"/>
    <xf numFmtId="164" fontId="26" fillId="33" borderId="12" xfId="1" applyNumberFormat="1" applyFont="1" applyFill="1" applyBorder="1"/>
    <xf numFmtId="0" fontId="27" fillId="33" borderId="14" xfId="0" applyFont="1" applyFill="1" applyBorder="1"/>
    <xf numFmtId="0" fontId="27" fillId="33" borderId="15" xfId="0" applyFont="1" applyFill="1" applyBorder="1"/>
    <xf numFmtId="0" fontId="27" fillId="33" borderId="16" xfId="0" applyFont="1" applyFill="1" applyBorder="1"/>
    <xf numFmtId="0" fontId="27" fillId="33" borderId="15" xfId="2" applyNumberFormat="1" applyFont="1" applyFill="1" applyBorder="1"/>
    <xf numFmtId="165" fontId="27" fillId="33" borderId="15" xfId="2" applyNumberFormat="1" applyFont="1" applyFill="1" applyBorder="1"/>
    <xf numFmtId="0" fontId="27" fillId="33" borderId="17" xfId="0" applyFont="1" applyFill="1" applyBorder="1"/>
    <xf numFmtId="0" fontId="27" fillId="33" borderId="18" xfId="0" applyFont="1" applyFill="1" applyBorder="1"/>
    <xf numFmtId="0" fontId="27" fillId="33" borderId="19" xfId="0" applyFont="1" applyFill="1" applyBorder="1"/>
    <xf numFmtId="0" fontId="27" fillId="33" borderId="19" xfId="2" applyNumberFormat="1" applyFont="1" applyFill="1" applyBorder="1"/>
    <xf numFmtId="165" fontId="27" fillId="33" borderId="19" xfId="2" applyNumberFormat="1" applyFont="1" applyFill="1" applyBorder="1"/>
    <xf numFmtId="0" fontId="27" fillId="33" borderId="20" xfId="0" applyFont="1" applyFill="1" applyBorder="1"/>
    <xf numFmtId="0" fontId="27" fillId="33" borderId="0" xfId="0" applyFont="1" applyFill="1"/>
    <xf numFmtId="5" fontId="27" fillId="33" borderId="0" xfId="2" applyNumberFormat="1" applyFont="1" applyFill="1" applyBorder="1"/>
    <xf numFmtId="165" fontId="27" fillId="33" borderId="0" xfId="2" applyNumberFormat="1" applyFont="1" applyFill="1"/>
    <xf numFmtId="1" fontId="27" fillId="33" borderId="0" xfId="0" applyNumberFormat="1" applyFont="1" applyFill="1"/>
    <xf numFmtId="164" fontId="27" fillId="33" borderId="0" xfId="2" applyNumberFormat="1" applyFont="1" applyFill="1" applyBorder="1"/>
    <xf numFmtId="165" fontId="18" fillId="33" borderId="0" xfId="1" applyNumberFormat="1" applyFont="1" applyFill="1"/>
    <xf numFmtId="165" fontId="27" fillId="33" borderId="0" xfId="2" applyNumberFormat="1" applyFont="1" applyFill="1" applyBorder="1"/>
    <xf numFmtId="1" fontId="27" fillId="33" borderId="0" xfId="1" applyNumberFormat="1" applyFont="1" applyFill="1" applyBorder="1"/>
    <xf numFmtId="166" fontId="27" fillId="33" borderId="0" xfId="1" applyNumberFormat="1" applyFont="1" applyFill="1" applyBorder="1"/>
    <xf numFmtId="1" fontId="18" fillId="33" borderId="0" xfId="1" applyNumberFormat="1" applyFont="1" applyFill="1"/>
    <xf numFmtId="166" fontId="18" fillId="33" borderId="0" xfId="1" applyNumberFormat="1" applyFont="1" applyFill="1"/>
    <xf numFmtId="0" fontId="24" fillId="34" borderId="0" xfId="0" applyFont="1" applyFill="1" applyAlignment="1">
      <alignment horizontal="left"/>
    </xf>
    <xf numFmtId="0" fontId="30" fillId="34" borderId="21" xfId="0" applyFont="1" applyFill="1" applyBorder="1" applyAlignment="1">
      <alignment horizontal="center" vertical="center"/>
    </xf>
    <xf numFmtId="49" fontId="30" fillId="34" borderId="21" xfId="0" applyNumberFormat="1" applyFont="1" applyFill="1" applyBorder="1" applyAlignment="1">
      <alignment horizontal="center" vertical="center"/>
    </xf>
    <xf numFmtId="49" fontId="30" fillId="34" borderId="13" xfId="0" applyNumberFormat="1" applyFont="1" applyFill="1" applyBorder="1" applyAlignment="1">
      <alignment horizontal="center" vertical="center" wrapText="1"/>
    </xf>
    <xf numFmtId="49" fontId="31" fillId="34" borderId="11" xfId="0" applyNumberFormat="1" applyFont="1" applyFill="1" applyBorder="1" applyAlignment="1">
      <alignment horizontal="center" vertical="center"/>
    </xf>
    <xf numFmtId="37" fontId="31" fillId="34" borderId="21" xfId="0" applyNumberFormat="1" applyFont="1" applyFill="1" applyBorder="1" applyAlignment="1">
      <alignment horizontal="center" vertical="center"/>
    </xf>
    <xf numFmtId="37" fontId="31" fillId="34" borderId="13" xfId="0" applyNumberFormat="1" applyFont="1" applyFill="1" applyBorder="1" applyAlignment="1">
      <alignment horizontal="center" vertical="center"/>
    </xf>
    <xf numFmtId="49" fontId="30" fillId="34" borderId="11" xfId="0" applyNumberFormat="1" applyFont="1" applyFill="1" applyBorder="1" applyAlignment="1">
      <alignment horizontal="center" vertical="center"/>
    </xf>
    <xf numFmtId="37" fontId="30" fillId="34" borderId="21" xfId="0" applyNumberFormat="1" applyFont="1" applyFill="1" applyBorder="1" applyAlignment="1">
      <alignment horizontal="center" vertical="center"/>
    </xf>
    <xf numFmtId="0" fontId="31" fillId="34" borderId="0" xfId="0" applyFont="1" applyFill="1" applyAlignment="1">
      <alignment horizontal="left"/>
    </xf>
    <xf numFmtId="49" fontId="30" fillId="34" borderId="21" xfId="0" applyNumberFormat="1" applyFont="1" applyFill="1" applyBorder="1" applyAlignment="1">
      <alignment horizontal="center" vertical="center" wrapText="1"/>
    </xf>
    <xf numFmtId="0" fontId="31" fillId="33" borderId="0" xfId="0" applyFont="1" applyFill="1"/>
    <xf numFmtId="14" fontId="30" fillId="34" borderId="21" xfId="0" applyNumberFormat="1" applyFont="1" applyFill="1" applyBorder="1" applyAlignment="1">
      <alignment horizontal="center" vertical="center" wrapText="1"/>
    </xf>
    <xf numFmtId="49" fontId="23" fillId="34" borderId="0" xfId="0" applyNumberFormat="1" applyFont="1" applyFill="1"/>
    <xf numFmtId="0" fontId="32" fillId="34" borderId="0" xfId="0" applyFont="1" applyFill="1" applyAlignment="1">
      <alignment horizontal="left"/>
    </xf>
    <xf numFmtId="49" fontId="33" fillId="34" borderId="0" xfId="0" applyNumberFormat="1" applyFont="1" applyFill="1"/>
    <xf numFmtId="8" fontId="27" fillId="33" borderId="0" xfId="0" applyNumberFormat="1" applyFont="1" applyFill="1"/>
    <xf numFmtId="0" fontId="34" fillId="34" borderId="26" xfId="0" applyFont="1" applyFill="1" applyBorder="1" applyAlignment="1">
      <alignment horizontal="center" vertical="center"/>
    </xf>
    <xf numFmtId="49" fontId="34" fillId="34" borderId="21" xfId="0" applyNumberFormat="1" applyFont="1" applyFill="1" applyBorder="1" applyAlignment="1">
      <alignment horizontal="center" vertical="center" wrapText="1"/>
    </xf>
    <xf numFmtId="49" fontId="35" fillId="34" borderId="43" xfId="0" applyNumberFormat="1" applyFont="1" applyFill="1" applyBorder="1" applyAlignment="1">
      <alignment horizontal="center" vertical="center"/>
    </xf>
    <xf numFmtId="37" fontId="35" fillId="34" borderId="44" xfId="0" applyNumberFormat="1" applyFont="1" applyFill="1" applyBorder="1" applyAlignment="1">
      <alignment horizontal="center" vertical="center"/>
    </xf>
    <xf numFmtId="49" fontId="34" fillId="34" borderId="21" xfId="0" applyNumberFormat="1" applyFont="1" applyFill="1" applyBorder="1" applyAlignment="1">
      <alignment horizontal="center" vertical="center"/>
    </xf>
    <xf numFmtId="37" fontId="34" fillId="34" borderId="44" xfId="0" applyNumberFormat="1" applyFont="1" applyFill="1" applyBorder="1" applyAlignment="1">
      <alignment horizontal="center" vertical="center"/>
    </xf>
    <xf numFmtId="49" fontId="34" fillId="34" borderId="0" xfId="0" applyNumberFormat="1" applyFont="1" applyFill="1" applyAlignment="1">
      <alignment horizontal="center" vertical="center"/>
    </xf>
    <xf numFmtId="37" fontId="34" fillId="34" borderId="0" xfId="0" applyNumberFormat="1" applyFont="1" applyFill="1" applyAlignment="1">
      <alignment horizontal="center" vertical="center"/>
    </xf>
    <xf numFmtId="0" fontId="26" fillId="33" borderId="0" xfId="0" applyFont="1" applyFill="1"/>
    <xf numFmtId="0" fontId="26" fillId="33" borderId="43" xfId="44" applyNumberFormat="1" applyFont="1" applyFill="1" applyBorder="1" applyAlignment="1" applyProtection="1">
      <alignment horizontal="left" vertical="center"/>
    </xf>
    <xf numFmtId="3" fontId="26" fillId="33" borderId="43" xfId="44" applyNumberFormat="1" applyFont="1" applyFill="1" applyBorder="1" applyAlignment="1" applyProtection="1">
      <alignment horizontal="right" vertical="center"/>
    </xf>
    <xf numFmtId="15" fontId="27" fillId="33" borderId="21" xfId="0" applyNumberFormat="1" applyFont="1" applyFill="1" applyBorder="1" applyAlignment="1">
      <alignment horizontal="left" vertical="top"/>
    </xf>
    <xf numFmtId="3" fontId="27" fillId="33" borderId="21" xfId="0" applyNumberFormat="1" applyFont="1" applyFill="1" applyBorder="1" applyAlignment="1">
      <alignment horizontal="left" vertical="top"/>
    </xf>
    <xf numFmtId="167" fontId="27" fillId="33" borderId="21" xfId="0" applyNumberFormat="1" applyFont="1" applyFill="1" applyBorder="1" applyAlignment="1">
      <alignment horizontal="left" vertical="top"/>
    </xf>
    <xf numFmtId="15" fontId="27" fillId="33" borderId="46" xfId="0" applyNumberFormat="1" applyFont="1" applyFill="1" applyBorder="1" applyAlignment="1">
      <alignment horizontal="left" vertical="top"/>
    </xf>
    <xf numFmtId="3" fontId="27" fillId="33" borderId="46" xfId="0" applyNumberFormat="1" applyFont="1" applyFill="1" applyBorder="1" applyAlignment="1">
      <alignment horizontal="left" vertical="top"/>
    </xf>
    <xf numFmtId="167" fontId="27" fillId="33" borderId="46" xfId="0" applyNumberFormat="1" applyFont="1" applyFill="1" applyBorder="1" applyAlignment="1">
      <alignment horizontal="left" vertical="top"/>
    </xf>
    <xf numFmtId="15" fontId="27" fillId="33" borderId="34" xfId="0" applyNumberFormat="1" applyFont="1" applyFill="1" applyBorder="1" applyAlignment="1">
      <alignment vertical="top"/>
    </xf>
    <xf numFmtId="167" fontId="27" fillId="33" borderId="44" xfId="0" applyNumberFormat="1" applyFont="1" applyFill="1" applyBorder="1" applyAlignment="1">
      <alignment horizontal="left" vertical="top"/>
    </xf>
    <xf numFmtId="168" fontId="19" fillId="33" borderId="0" xfId="1" applyNumberFormat="1" applyFont="1" applyFill="1" applyAlignment="1">
      <alignment horizontal="left"/>
    </xf>
    <xf numFmtId="168" fontId="22" fillId="33" borderId="0" xfId="1" applyNumberFormat="1" applyFont="1" applyFill="1" applyAlignment="1">
      <alignment vertical="center"/>
    </xf>
    <xf numFmtId="168" fontId="25" fillId="33" borderId="0" xfId="1" applyNumberFormat="1" applyFont="1" applyFill="1" applyAlignment="1">
      <alignment vertical="top"/>
    </xf>
    <xf numFmtId="168" fontId="25" fillId="33" borderId="10" xfId="1" applyNumberFormat="1" applyFont="1" applyFill="1" applyBorder="1" applyAlignment="1">
      <alignment vertical="top"/>
    </xf>
    <xf numFmtId="168" fontId="26" fillId="33" borderId="12" xfId="1" applyNumberFormat="1" applyFont="1" applyFill="1" applyBorder="1"/>
    <xf numFmtId="168" fontId="27" fillId="33" borderId="0" xfId="1" applyNumberFormat="1" applyFont="1" applyFill="1"/>
    <xf numFmtId="168" fontId="18" fillId="33" borderId="0" xfId="1" applyNumberFormat="1" applyFont="1" applyFill="1"/>
    <xf numFmtId="0" fontId="27" fillId="33" borderId="34" xfId="0" applyFont="1" applyFill="1" applyBorder="1" applyAlignment="1">
      <alignment vertical="top"/>
    </xf>
    <xf numFmtId="0" fontId="27" fillId="33" borderId="19" xfId="1" applyNumberFormat="1" applyFont="1" applyFill="1" applyBorder="1"/>
    <xf numFmtId="165" fontId="27" fillId="33" borderId="15" xfId="1" applyNumberFormat="1" applyFont="1" applyFill="1" applyBorder="1"/>
    <xf numFmtId="165" fontId="27" fillId="33" borderId="19" xfId="1" applyNumberFormat="1" applyFont="1" applyFill="1" applyBorder="1"/>
    <xf numFmtId="167" fontId="27" fillId="33" borderId="11" xfId="0" applyNumberFormat="1" applyFont="1" applyFill="1" applyBorder="1" applyAlignment="1">
      <alignment horizontal="left" vertical="top"/>
    </xf>
    <xf numFmtId="167" fontId="26" fillId="33" borderId="26" xfId="44" applyNumberFormat="1" applyFont="1" applyFill="1" applyBorder="1" applyAlignment="1" applyProtection="1">
      <alignment horizontal="left" vertical="center"/>
    </xf>
    <xf numFmtId="0" fontId="26" fillId="33" borderId="11" xfId="44" applyNumberFormat="1" applyFont="1" applyFill="1" applyBorder="1" applyAlignment="1" applyProtection="1">
      <alignment vertical="center"/>
    </xf>
    <xf numFmtId="0" fontId="26" fillId="33" borderId="12" xfId="44" applyNumberFormat="1" applyFont="1" applyFill="1" applyBorder="1" applyAlignment="1" applyProtection="1">
      <alignment vertical="center"/>
    </xf>
    <xf numFmtId="0" fontId="26" fillId="33" borderId="13" xfId="44" applyNumberFormat="1" applyFont="1" applyFill="1" applyBorder="1" applyAlignment="1" applyProtection="1">
      <alignment vertical="center"/>
    </xf>
    <xf numFmtId="168" fontId="27" fillId="33" borderId="0" xfId="1" applyNumberFormat="1" applyFont="1" applyFill="1" applyBorder="1"/>
    <xf numFmtId="0" fontId="27" fillId="33" borderId="0" xfId="2" applyNumberFormat="1" applyFont="1" applyFill="1" applyBorder="1"/>
    <xf numFmtId="49" fontId="30" fillId="34" borderId="11" xfId="0" applyNumberFormat="1" applyFont="1" applyFill="1" applyBorder="1" applyAlignment="1">
      <alignment horizontal="center" vertical="center"/>
    </xf>
    <xf numFmtId="49" fontId="30" fillId="34" borderId="13" xfId="0" applyNumberFormat="1" applyFont="1" applyFill="1" applyBorder="1" applyAlignment="1">
      <alignment horizontal="center" vertical="center"/>
    </xf>
    <xf numFmtId="49" fontId="30" fillId="34" borderId="22" xfId="0" applyNumberFormat="1" applyFont="1" applyFill="1" applyBorder="1" applyAlignment="1">
      <alignment horizontal="center" vertical="center"/>
    </xf>
    <xf numFmtId="49" fontId="30" fillId="34" borderId="24" xfId="0" applyNumberFormat="1" applyFont="1" applyFill="1" applyBorder="1" applyAlignment="1">
      <alignment horizontal="center" vertical="center"/>
    </xf>
    <xf numFmtId="37" fontId="31" fillId="34" borderId="11" xfId="0" applyNumberFormat="1" applyFont="1" applyFill="1" applyBorder="1" applyAlignment="1">
      <alignment horizontal="center" vertical="center"/>
    </xf>
    <xf numFmtId="37" fontId="31" fillId="34" borderId="13" xfId="0" applyNumberFormat="1" applyFont="1" applyFill="1" applyBorder="1" applyAlignment="1">
      <alignment horizontal="center" vertical="center"/>
    </xf>
    <xf numFmtId="49" fontId="31" fillId="34" borderId="11" xfId="0" applyNumberFormat="1" applyFont="1" applyFill="1" applyBorder="1" applyAlignment="1">
      <alignment horizontal="center" vertical="center"/>
    </xf>
    <xf numFmtId="49" fontId="31" fillId="34" borderId="13" xfId="0" applyNumberFormat="1" applyFont="1" applyFill="1" applyBorder="1" applyAlignment="1">
      <alignment horizontal="center" vertical="center"/>
    </xf>
    <xf numFmtId="39" fontId="31" fillId="34" borderId="11" xfId="0" applyNumberFormat="1" applyFont="1" applyFill="1" applyBorder="1" applyAlignment="1">
      <alignment horizontal="center" vertical="center"/>
    </xf>
    <xf numFmtId="39" fontId="31" fillId="34" borderId="12" xfId="0" applyNumberFormat="1" applyFont="1" applyFill="1" applyBorder="1" applyAlignment="1">
      <alignment horizontal="center" vertical="center"/>
    </xf>
    <xf numFmtId="39" fontId="31" fillId="34" borderId="13" xfId="0" applyNumberFormat="1" applyFont="1" applyFill="1" applyBorder="1" applyAlignment="1">
      <alignment horizontal="center" vertical="center"/>
    </xf>
    <xf numFmtId="37" fontId="30" fillId="34" borderId="22" xfId="0" applyNumberFormat="1" applyFont="1" applyFill="1" applyBorder="1" applyAlignment="1">
      <alignment horizontal="center" vertical="center"/>
    </xf>
    <xf numFmtId="37" fontId="30" fillId="34" borderId="24" xfId="0" applyNumberFormat="1" applyFont="1" applyFill="1" applyBorder="1" applyAlignment="1">
      <alignment horizontal="center" vertical="center"/>
    </xf>
    <xf numFmtId="39" fontId="30" fillId="34" borderId="25" xfId="0" applyNumberFormat="1" applyFont="1" applyFill="1" applyBorder="1" applyAlignment="1">
      <alignment horizontal="center" vertical="center"/>
    </xf>
    <xf numFmtId="39" fontId="30" fillId="34" borderId="23" xfId="0" applyNumberFormat="1" applyFont="1" applyFill="1" applyBorder="1" applyAlignment="1">
      <alignment horizontal="center" vertical="center"/>
    </xf>
    <xf numFmtId="39" fontId="30" fillId="34" borderId="24" xfId="0" applyNumberFormat="1" applyFont="1" applyFill="1" applyBorder="1" applyAlignment="1">
      <alignment horizontal="center" vertical="center"/>
    </xf>
    <xf numFmtId="49" fontId="30" fillId="34" borderId="26" xfId="0" applyNumberFormat="1" applyFont="1" applyFill="1" applyBorder="1" applyAlignment="1">
      <alignment horizontal="center" vertical="center"/>
    </xf>
    <xf numFmtId="49" fontId="30" fillId="34" borderId="34" xfId="0" applyNumberFormat="1" applyFont="1" applyFill="1" applyBorder="1" applyAlignment="1">
      <alignment horizontal="center" vertical="center"/>
    </xf>
    <xf numFmtId="49" fontId="30" fillId="34" borderId="27" xfId="0" applyNumberFormat="1" applyFont="1" applyFill="1" applyBorder="1" applyAlignment="1">
      <alignment horizontal="center" vertical="center"/>
    </xf>
    <xf numFmtId="49" fontId="30" fillId="34" borderId="35" xfId="0" applyNumberFormat="1" applyFont="1" applyFill="1" applyBorder="1" applyAlignment="1">
      <alignment horizontal="center" vertical="center"/>
    </xf>
    <xf numFmtId="49" fontId="30" fillId="34" borderId="28" xfId="0" applyNumberFormat="1" applyFont="1" applyFill="1" applyBorder="1" applyAlignment="1">
      <alignment horizontal="center" vertical="center"/>
    </xf>
    <xf numFmtId="49" fontId="30" fillId="34" borderId="29" xfId="0" applyNumberFormat="1" applyFont="1" applyFill="1" applyBorder="1" applyAlignment="1">
      <alignment horizontal="center" vertical="center"/>
    </xf>
    <xf numFmtId="49" fontId="30" fillId="34" borderId="30" xfId="0" applyNumberFormat="1" applyFont="1" applyFill="1" applyBorder="1" applyAlignment="1">
      <alignment horizontal="center" vertical="center"/>
    </xf>
    <xf numFmtId="49" fontId="30" fillId="34" borderId="23" xfId="0" applyNumberFormat="1" applyFont="1" applyFill="1" applyBorder="1" applyAlignment="1">
      <alignment horizontal="center" vertical="center"/>
    </xf>
    <xf numFmtId="37" fontId="31" fillId="34" borderId="22" xfId="0" applyNumberFormat="1" applyFont="1" applyFill="1" applyBorder="1" applyAlignment="1">
      <alignment horizontal="center" vertical="center"/>
    </xf>
    <xf numFmtId="37" fontId="31" fillId="34" borderId="24" xfId="0" applyNumberFormat="1" applyFont="1" applyFill="1" applyBorder="1" applyAlignment="1">
      <alignment horizontal="center" vertical="center"/>
    </xf>
    <xf numFmtId="37" fontId="30" fillId="34" borderId="11" xfId="0" applyNumberFormat="1" applyFont="1" applyFill="1" applyBorder="1" applyAlignment="1">
      <alignment horizontal="center" vertical="center"/>
    </xf>
    <xf numFmtId="37" fontId="30" fillId="34" borderId="13" xfId="0" applyNumberFormat="1" applyFont="1" applyFill="1" applyBorder="1" applyAlignment="1">
      <alignment horizontal="center" vertical="center"/>
    </xf>
    <xf numFmtId="49" fontId="30" fillId="34" borderId="31" xfId="0" applyNumberFormat="1" applyFont="1" applyFill="1" applyBorder="1" applyAlignment="1">
      <alignment horizontal="center" vertical="center" wrapText="1"/>
    </xf>
    <xf numFmtId="49" fontId="30" fillId="34" borderId="32" xfId="0" applyNumberFormat="1" applyFont="1" applyFill="1" applyBorder="1" applyAlignment="1">
      <alignment horizontal="center" vertical="center" wrapText="1"/>
    </xf>
    <xf numFmtId="49" fontId="30" fillId="34" borderId="33" xfId="0" applyNumberFormat="1" applyFont="1" applyFill="1" applyBorder="1" applyAlignment="1">
      <alignment horizontal="center" vertical="center" wrapText="1"/>
    </xf>
    <xf numFmtId="49" fontId="30" fillId="34" borderId="38" xfId="0" applyNumberFormat="1" applyFont="1" applyFill="1" applyBorder="1" applyAlignment="1">
      <alignment horizontal="center" vertical="center" wrapText="1"/>
    </xf>
    <xf numFmtId="49" fontId="30" fillId="34" borderId="39" xfId="0" applyNumberFormat="1" applyFont="1" applyFill="1" applyBorder="1" applyAlignment="1">
      <alignment horizontal="center" vertical="center" wrapText="1"/>
    </xf>
    <xf numFmtId="49" fontId="30" fillId="34" borderId="40" xfId="0" applyNumberFormat="1" applyFont="1" applyFill="1" applyBorder="1" applyAlignment="1">
      <alignment horizontal="center" vertical="center" wrapText="1"/>
    </xf>
    <xf numFmtId="49" fontId="30" fillId="34" borderId="36" xfId="0" applyNumberFormat="1" applyFont="1" applyFill="1" applyBorder="1" applyAlignment="1">
      <alignment horizontal="center" vertical="center"/>
    </xf>
    <xf numFmtId="49" fontId="30" fillId="34" borderId="37" xfId="0" applyNumberFormat="1" applyFont="1" applyFill="1" applyBorder="1" applyAlignment="1">
      <alignment horizontal="center" vertical="center"/>
    </xf>
    <xf numFmtId="49" fontId="30" fillId="34" borderId="22" xfId="0" applyNumberFormat="1" applyFont="1" applyFill="1" applyBorder="1" applyAlignment="1">
      <alignment horizontal="center" vertical="center" wrapText="1"/>
    </xf>
    <xf numFmtId="49" fontId="30" fillId="34" borderId="24" xfId="0" applyNumberFormat="1" applyFont="1" applyFill="1" applyBorder="1" applyAlignment="1">
      <alignment horizontal="center" vertical="center" wrapText="1"/>
    </xf>
    <xf numFmtId="49" fontId="30" fillId="34" borderId="11" xfId="0" applyNumberFormat="1" applyFont="1" applyFill="1" applyBorder="1" applyAlignment="1">
      <alignment horizontal="center" vertical="center" wrapText="1"/>
    </xf>
    <xf numFmtId="49" fontId="30" fillId="34" borderId="13" xfId="0" applyNumberFormat="1" applyFont="1" applyFill="1" applyBorder="1" applyAlignment="1">
      <alignment horizontal="center" vertical="center" wrapText="1"/>
    </xf>
    <xf numFmtId="49" fontId="28" fillId="34" borderId="0" xfId="0" applyNumberFormat="1" applyFont="1" applyFill="1" applyAlignment="1">
      <alignment horizontal="left"/>
    </xf>
    <xf numFmtId="49" fontId="23" fillId="34" borderId="0" xfId="0" applyNumberFormat="1" applyFont="1" applyFill="1" applyAlignment="1">
      <alignment horizontal="center" vertical="center"/>
    </xf>
    <xf numFmtId="49" fontId="29" fillId="34" borderId="0" xfId="0" applyNumberFormat="1" applyFont="1" applyFill="1" applyAlignment="1">
      <alignment horizontal="left" vertical="top"/>
    </xf>
    <xf numFmtId="49" fontId="30" fillId="34" borderId="25" xfId="0" applyNumberFormat="1" applyFont="1" applyFill="1" applyBorder="1" applyAlignment="1">
      <alignment horizontal="center" vertical="center"/>
    </xf>
    <xf numFmtId="39" fontId="31" fillId="34" borderId="25" xfId="0" applyNumberFormat="1" applyFont="1" applyFill="1" applyBorder="1" applyAlignment="1">
      <alignment horizontal="center" vertical="center"/>
    </xf>
    <xf numFmtId="39" fontId="31" fillId="34" borderId="23" xfId="0" applyNumberFormat="1" applyFont="1" applyFill="1" applyBorder="1" applyAlignment="1">
      <alignment horizontal="center" vertical="center"/>
    </xf>
    <xf numFmtId="39" fontId="31" fillId="34" borderId="24" xfId="0" applyNumberFormat="1" applyFont="1" applyFill="1" applyBorder="1" applyAlignment="1">
      <alignment horizontal="center" vertical="center"/>
    </xf>
    <xf numFmtId="0" fontId="27" fillId="33" borderId="34" xfId="0" applyFont="1" applyFill="1" applyBorder="1" applyAlignment="1">
      <alignment horizontal="left" vertical="top"/>
    </xf>
    <xf numFmtId="0" fontId="27" fillId="33" borderId="10" xfId="0" applyFont="1" applyFill="1" applyBorder="1" applyAlignment="1">
      <alignment horizontal="left" vertical="top"/>
    </xf>
    <xf numFmtId="0" fontId="27" fillId="33" borderId="45" xfId="0" applyFont="1" applyFill="1" applyBorder="1" applyAlignment="1">
      <alignment horizontal="left" vertical="top"/>
    </xf>
    <xf numFmtId="0" fontId="27" fillId="33" borderId="11" xfId="0" applyFont="1" applyFill="1" applyBorder="1" applyAlignment="1">
      <alignment horizontal="left" vertical="top"/>
    </xf>
    <xf numFmtId="0" fontId="27" fillId="33" borderId="12" xfId="0" applyFont="1" applyFill="1" applyBorder="1" applyAlignment="1">
      <alignment horizontal="left" vertical="top"/>
    </xf>
    <xf numFmtId="0" fontId="27" fillId="33" borderId="13" xfId="0" applyFont="1" applyFill="1" applyBorder="1" applyAlignment="1">
      <alignment horizontal="left" vertical="top"/>
    </xf>
    <xf numFmtId="49" fontId="29" fillId="34" borderId="28" xfId="0" applyNumberFormat="1" applyFont="1" applyFill="1" applyBorder="1" applyAlignment="1">
      <alignment horizontal="center" vertical="center"/>
    </xf>
    <xf numFmtId="49" fontId="29" fillId="34" borderId="23" xfId="0" applyNumberFormat="1" applyFont="1" applyFill="1" applyBorder="1" applyAlignment="1">
      <alignment horizontal="center" vertical="center"/>
    </xf>
    <xf numFmtId="49" fontId="29" fillId="34" borderId="24" xfId="0" applyNumberFormat="1" applyFont="1" applyFill="1" applyBorder="1" applyAlignment="1">
      <alignment horizontal="center" vertical="center"/>
    </xf>
    <xf numFmtId="49" fontId="29" fillId="34" borderId="25" xfId="0" applyNumberFormat="1" applyFont="1" applyFill="1" applyBorder="1" applyAlignment="1">
      <alignment horizontal="center" vertical="center"/>
    </xf>
    <xf numFmtId="49" fontId="34" fillId="34" borderId="27" xfId="0" applyNumberFormat="1" applyFont="1" applyFill="1" applyBorder="1" applyAlignment="1">
      <alignment horizontal="center" vertical="center"/>
    </xf>
    <xf numFmtId="49" fontId="34" fillId="34" borderId="35" xfId="0" applyNumberFormat="1" applyFont="1" applyFill="1" applyBorder="1" applyAlignment="1">
      <alignment horizontal="center" vertical="center"/>
    </xf>
    <xf numFmtId="49" fontId="34" fillId="34" borderId="28" xfId="0" applyNumberFormat="1" applyFont="1" applyFill="1" applyBorder="1" applyAlignment="1">
      <alignment horizontal="center" vertical="center"/>
    </xf>
    <xf numFmtId="49" fontId="34" fillId="34" borderId="29" xfId="0" applyNumberFormat="1" applyFont="1" applyFill="1" applyBorder="1" applyAlignment="1">
      <alignment horizontal="center" vertical="center"/>
    </xf>
    <xf numFmtId="49" fontId="34" fillId="34" borderId="30" xfId="0" applyNumberFormat="1" applyFont="1" applyFill="1" applyBorder="1" applyAlignment="1">
      <alignment horizontal="center" vertical="center"/>
    </xf>
    <xf numFmtId="49" fontId="34" fillId="34" borderId="41" xfId="0" applyNumberFormat="1" applyFont="1" applyFill="1" applyBorder="1" applyAlignment="1">
      <alignment horizontal="center" vertical="center" wrapText="1"/>
    </xf>
    <xf numFmtId="49" fontId="34" fillId="34" borderId="33" xfId="0" applyNumberFormat="1" applyFont="1" applyFill="1" applyBorder="1" applyAlignment="1">
      <alignment horizontal="center" vertical="center" wrapText="1"/>
    </xf>
    <xf numFmtId="49" fontId="34" fillId="34" borderId="42" xfId="0" applyNumberFormat="1" applyFont="1" applyFill="1" applyBorder="1" applyAlignment="1">
      <alignment horizontal="center" vertical="center" wrapText="1"/>
    </xf>
    <xf numFmtId="49" fontId="34" fillId="34" borderId="40" xfId="0" applyNumberFormat="1" applyFont="1" applyFill="1" applyBorder="1" applyAlignment="1">
      <alignment horizontal="center" vertical="center" wrapText="1"/>
    </xf>
    <xf numFmtId="49" fontId="34" fillId="34" borderId="22" xfId="0" applyNumberFormat="1" applyFont="1" applyFill="1" applyBorder="1" applyAlignment="1">
      <alignment horizontal="center" vertical="center" wrapText="1"/>
    </xf>
    <xf numFmtId="49" fontId="34" fillId="34" borderId="24" xfId="0" applyNumberFormat="1" applyFont="1" applyFill="1" applyBorder="1" applyAlignment="1">
      <alignment horizontal="center" vertical="center" wrapText="1"/>
    </xf>
    <xf numFmtId="49" fontId="34" fillId="34" borderId="22" xfId="0" applyNumberFormat="1" applyFont="1" applyFill="1" applyBorder="1" applyAlignment="1">
      <alignment horizontal="center" vertical="center"/>
    </xf>
    <xf numFmtId="49" fontId="34" fillId="34" borderId="23" xfId="0" applyNumberFormat="1" applyFont="1" applyFill="1" applyBorder="1" applyAlignment="1">
      <alignment horizontal="center" vertical="center"/>
    </xf>
    <xf numFmtId="49" fontId="34" fillId="34" borderId="24" xfId="0" applyNumberFormat="1" applyFont="1" applyFill="1" applyBorder="1" applyAlignment="1">
      <alignment horizontal="center" vertical="center"/>
    </xf>
    <xf numFmtId="37" fontId="35" fillId="34" borderId="36" xfId="0" applyNumberFormat="1" applyFont="1" applyFill="1" applyBorder="1" applyAlignment="1">
      <alignment horizontal="center" vertical="center"/>
    </xf>
    <xf numFmtId="37" fontId="35" fillId="34" borderId="37" xfId="0" applyNumberFormat="1" applyFont="1" applyFill="1" applyBorder="1" applyAlignment="1">
      <alignment horizontal="center" vertical="center"/>
    </xf>
    <xf numFmtId="37" fontId="35" fillId="34" borderId="22" xfId="0" applyNumberFormat="1" applyFont="1" applyFill="1" applyBorder="1" applyAlignment="1">
      <alignment horizontal="center" vertical="center"/>
    </xf>
    <xf numFmtId="37" fontId="35" fillId="34" borderId="23" xfId="0" applyNumberFormat="1" applyFont="1" applyFill="1" applyBorder="1" applyAlignment="1">
      <alignment horizontal="center" vertical="center"/>
    </xf>
    <xf numFmtId="37" fontId="35" fillId="34" borderId="24" xfId="0" applyNumberFormat="1" applyFont="1" applyFill="1" applyBorder="1" applyAlignment="1">
      <alignment horizontal="center" vertical="center"/>
    </xf>
    <xf numFmtId="37" fontId="35" fillId="34" borderId="11" xfId="0" applyNumberFormat="1" applyFont="1" applyFill="1" applyBorder="1" applyAlignment="1">
      <alignment horizontal="center" vertical="center"/>
    </xf>
    <xf numFmtId="37" fontId="35" fillId="34" borderId="13" xfId="0" applyNumberFormat="1" applyFont="1" applyFill="1" applyBorder="1" applyAlignment="1">
      <alignment horizontal="center" vertical="center"/>
    </xf>
    <xf numFmtId="37" fontId="35" fillId="34" borderId="12" xfId="0" applyNumberFormat="1" applyFont="1" applyFill="1" applyBorder="1" applyAlignment="1">
      <alignment horizontal="center" vertical="center"/>
    </xf>
    <xf numFmtId="37" fontId="34" fillId="34" borderId="11" xfId="0" applyNumberFormat="1" applyFont="1" applyFill="1" applyBorder="1" applyAlignment="1">
      <alignment horizontal="center" vertical="center"/>
    </xf>
    <xf numFmtId="37" fontId="34" fillId="34" borderId="13" xfId="0" applyNumberFormat="1" applyFont="1" applyFill="1" applyBorder="1" applyAlignment="1">
      <alignment horizontal="center" vertical="center"/>
    </xf>
    <xf numFmtId="37" fontId="34" fillId="34" borderId="12" xfId="0" applyNumberFormat="1" applyFont="1" applyFill="1" applyBorder="1" applyAlignment="1">
      <alignment horizontal="center" vertical="center"/>
    </xf>
    <xf numFmtId="37" fontId="34" fillId="34" borderId="34" xfId="0" applyNumberFormat="1" applyFont="1" applyFill="1" applyBorder="1" applyAlignment="1">
      <alignment horizontal="center" vertical="center"/>
    </xf>
    <xf numFmtId="37" fontId="34" fillId="34" borderId="45" xfId="0" applyNumberFormat="1" applyFont="1" applyFill="1" applyBorder="1" applyAlignment="1">
      <alignment horizontal="center" vertical="center"/>
    </xf>
  </cellXfs>
  <cellStyles count="45">
    <cellStyle name="20% - Accent1" xfId="21" builtinId="30" customBuiltin="1"/>
    <cellStyle name="20% - Accent2" xfId="25" builtinId="34" customBuiltin="1"/>
    <cellStyle name="20% - Accent3" xfId="29" builtinId="38" customBuiltin="1"/>
    <cellStyle name="20% - Accent4" xfId="33" builtinId="42" customBuiltin="1"/>
    <cellStyle name="20% - Accent5" xfId="37" builtinId="46" customBuiltin="1"/>
    <cellStyle name="20% - Accent6" xfId="41" builtinId="50" customBuiltin="1"/>
    <cellStyle name="40% - Accent1" xfId="22" builtinId="31" customBuiltin="1"/>
    <cellStyle name="40% - Accent2" xfId="26" builtinId="35" customBuiltin="1"/>
    <cellStyle name="40% - Accent3" xfId="30" builtinId="39" customBuiltin="1"/>
    <cellStyle name="40% - Accent4" xfId="34" builtinId="43" customBuiltin="1"/>
    <cellStyle name="40% - Accent5" xfId="38" builtinId="47" customBuiltin="1"/>
    <cellStyle name="40% - Accent6" xfId="42" builtinId="51" customBuiltin="1"/>
    <cellStyle name="60% - Accent1" xfId="23" builtinId="32" customBuiltin="1"/>
    <cellStyle name="60% - Accent2" xfId="27" builtinId="36" customBuiltin="1"/>
    <cellStyle name="60% - Accent3" xfId="31" builtinId="40" customBuiltin="1"/>
    <cellStyle name="60% - Accent4" xfId="35" builtinId="44" customBuiltin="1"/>
    <cellStyle name="60% - Accent5" xfId="39" builtinId="48" customBuiltin="1"/>
    <cellStyle name="60% - Accent6" xfId="43" builtinId="52" customBuiltin="1"/>
    <cellStyle name="Accent1" xfId="20" builtinId="29" customBuiltin="1"/>
    <cellStyle name="Accent2" xfId="24" builtinId="33" customBuiltin="1"/>
    <cellStyle name="Accent3" xfId="28" builtinId="37" customBuiltin="1"/>
    <cellStyle name="Accent4" xfId="32" builtinId="41" customBuiltin="1"/>
    <cellStyle name="Accent5" xfId="36" builtinId="45" customBuiltin="1"/>
    <cellStyle name="Accent6" xfId="40" builtinId="49" customBuiltin="1"/>
    <cellStyle name="Bad" xfId="9" builtinId="27" customBuiltin="1"/>
    <cellStyle name="Calculation" xfId="13" builtinId="22" customBuiltin="1"/>
    <cellStyle name="Check Cell" xfId="15" builtinId="23" customBuiltin="1"/>
    <cellStyle name="Comma" xfId="1" builtinId="3"/>
    <cellStyle name="Currency" xfId="2" builtinId="4"/>
    <cellStyle name="Explanatory Text" xfId="18" builtinId="53" customBuiltin="1"/>
    <cellStyle name="Good" xfId="8" builtinId="26" customBuiltin="1"/>
    <cellStyle name="Heading 1" xfId="4" builtinId="16" customBuiltin="1"/>
    <cellStyle name="Heading 2" xfId="5" builtinId="17" customBuiltin="1"/>
    <cellStyle name="Heading 3" xfId="6" builtinId="18" customBuiltin="1"/>
    <cellStyle name="Heading 4" xfId="7" builtinId="19" customBuiltin="1"/>
    <cellStyle name="Input" xfId="11" builtinId="20" customBuiltin="1"/>
    <cellStyle name="Linked Cell" xfId="14" builtinId="24" customBuiltin="1"/>
    <cellStyle name="Neutral" xfId="10" builtinId="28" customBuiltin="1"/>
    <cellStyle name="Normal" xfId="0" builtinId="0"/>
    <cellStyle name="Normal 4" xfId="44" xr:uid="{AB8F5FF0-8D14-4B03-9480-67CFC637AB6C}"/>
    <cellStyle name="Note" xfId="17" builtinId="10" customBuiltin="1"/>
    <cellStyle name="Output" xfId="12" builtinId="21" customBuiltin="1"/>
    <cellStyle name="Title" xfId="3" builtinId="15" customBuiltin="1"/>
    <cellStyle name="Total" xfId="19" builtinId="25" customBuiltin="1"/>
    <cellStyle name="Warning Text" xfId="16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95253</xdr:rowOff>
    </xdr:from>
    <xdr:to>
      <xdr:col>0</xdr:col>
      <xdr:colOff>3102690</xdr:colOff>
      <xdr:row>4</xdr:row>
      <xdr:rowOff>396876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55E8FE0-C855-42BA-AD03-0E70D25E96F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1307" b="24910"/>
        <a:stretch/>
      </xdr:blipFill>
      <xdr:spPr>
        <a:xfrm>
          <a:off x="161925" y="95253"/>
          <a:ext cx="2940765" cy="106362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57153</xdr:rowOff>
    </xdr:from>
    <xdr:to>
      <xdr:col>5</xdr:col>
      <xdr:colOff>410290</xdr:colOff>
      <xdr:row>4</xdr:row>
      <xdr:rowOff>190500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C4331A2-9265-48EE-B4D8-BF586B74461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1307" b="24910"/>
        <a:stretch/>
      </xdr:blipFill>
      <xdr:spPr>
        <a:xfrm>
          <a:off x="76200" y="57153"/>
          <a:ext cx="2953465" cy="100964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47631</xdr:rowOff>
    </xdr:from>
    <xdr:to>
      <xdr:col>1</xdr:col>
      <xdr:colOff>527765</xdr:colOff>
      <xdr:row>4</xdr:row>
      <xdr:rowOff>390525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B2CF59A-D27A-4004-BF74-9C9711C2477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1307" b="24910"/>
        <a:stretch/>
      </xdr:blipFill>
      <xdr:spPr>
        <a:xfrm>
          <a:off x="95250" y="47631"/>
          <a:ext cx="2947115" cy="11810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3AE4FD-5B8E-4A2F-833C-FC5C46D91615}">
  <dimension ref="A1:S126"/>
  <sheetViews>
    <sheetView topLeftCell="A74" workbookViewId="0">
      <selection activeCell="J81" sqref="J81"/>
    </sheetView>
  </sheetViews>
  <sheetFormatPr defaultColWidth="9.140625" defaultRowHeight="15" x14ac:dyDescent="0.25"/>
  <cols>
    <col min="1" max="1" width="50.140625" style="1" bestFit="1" customWidth="1"/>
    <col min="2" max="2" width="18.7109375" style="1" bestFit="1" customWidth="1"/>
    <col min="3" max="3" width="11.28515625" style="1" bestFit="1" customWidth="1"/>
    <col min="4" max="4" width="15.5703125" style="1" bestFit="1" customWidth="1"/>
    <col min="5" max="5" width="11.5703125" style="1" bestFit="1" customWidth="1"/>
    <col min="6" max="6" width="23.140625" style="1" bestFit="1" customWidth="1"/>
    <col min="7" max="7" width="21" style="95" bestFit="1" customWidth="1"/>
    <col min="8" max="8" width="37.42578125" style="47" bestFit="1" customWidth="1"/>
    <col min="9" max="9" width="9.28515625" style="1" bestFit="1" customWidth="1"/>
    <col min="10" max="10" width="15.42578125" style="12" bestFit="1" customWidth="1"/>
    <col min="11" max="11" width="12.5703125" style="51" bestFit="1" customWidth="1"/>
    <col min="12" max="12" width="136.5703125" style="52" bestFit="1" customWidth="1"/>
    <col min="13" max="16384" width="9.140625" style="1"/>
  </cols>
  <sheetData>
    <row r="1" spans="1:19" ht="15" customHeight="1" x14ac:dyDescent="0.25">
      <c r="C1" s="2"/>
      <c r="D1" s="3"/>
      <c r="E1" s="2"/>
      <c r="F1" s="2"/>
      <c r="G1" s="89"/>
      <c r="H1" s="4"/>
      <c r="I1" s="5"/>
      <c r="J1" s="6"/>
      <c r="K1" s="7"/>
      <c r="L1" s="1"/>
      <c r="M1" s="2"/>
      <c r="N1" s="2"/>
      <c r="O1" s="2"/>
      <c r="P1" s="8"/>
      <c r="Q1" s="8"/>
      <c r="R1" s="8"/>
      <c r="S1" s="8"/>
    </row>
    <row r="2" spans="1:19" ht="18.75" x14ac:dyDescent="0.25">
      <c r="D2" s="9"/>
      <c r="E2" s="10"/>
      <c r="F2" s="10"/>
      <c r="G2" s="90"/>
      <c r="H2" s="11"/>
      <c r="I2" s="1" t="s">
        <v>352</v>
      </c>
      <c r="K2" s="7"/>
      <c r="L2" s="1"/>
      <c r="M2" s="2"/>
      <c r="N2" s="2"/>
      <c r="O2" s="8"/>
      <c r="P2" s="8"/>
      <c r="Q2" s="8"/>
      <c r="R2" s="8"/>
    </row>
    <row r="3" spans="1:19" x14ac:dyDescent="0.25">
      <c r="C3" s="13"/>
      <c r="D3" s="14"/>
      <c r="E3" s="15"/>
      <c r="F3" s="15"/>
      <c r="G3" s="91"/>
      <c r="H3" s="4"/>
      <c r="I3" s="12"/>
      <c r="J3" s="16"/>
      <c r="K3" s="7"/>
      <c r="L3" s="1"/>
      <c r="M3" s="2"/>
      <c r="N3" s="2"/>
      <c r="O3" s="2"/>
      <c r="P3" s="2"/>
      <c r="Q3" s="2"/>
      <c r="R3" s="2"/>
      <c r="S3" s="2"/>
    </row>
    <row r="4" spans="1:19" x14ac:dyDescent="0.25">
      <c r="C4" s="2"/>
      <c r="D4" s="14"/>
      <c r="E4" s="15"/>
      <c r="F4" s="15"/>
      <c r="G4" s="91"/>
      <c r="H4" s="4"/>
      <c r="I4" s="12"/>
      <c r="J4" s="16"/>
      <c r="K4" s="7"/>
      <c r="L4" s="1"/>
      <c r="M4" s="2"/>
      <c r="N4" s="2"/>
      <c r="O4" s="2"/>
      <c r="P4" s="2"/>
      <c r="Q4" s="2"/>
      <c r="R4" s="2"/>
      <c r="S4" s="2"/>
    </row>
    <row r="5" spans="1:19" ht="36.75" customHeight="1" x14ac:dyDescent="0.25">
      <c r="A5" s="17"/>
      <c r="B5" s="17"/>
      <c r="C5" s="18"/>
      <c r="D5" s="19"/>
      <c r="E5" s="20"/>
      <c r="F5" s="20"/>
      <c r="G5" s="92"/>
      <c r="H5" s="21"/>
      <c r="I5" s="22"/>
      <c r="J5" s="22"/>
      <c r="K5" s="23"/>
      <c r="L5" s="17"/>
      <c r="M5" s="2"/>
      <c r="N5" s="2"/>
      <c r="O5" s="2"/>
      <c r="P5" s="2"/>
      <c r="Q5" s="2"/>
      <c r="R5" s="2"/>
      <c r="S5" s="2"/>
    </row>
    <row r="6" spans="1:19" x14ac:dyDescent="0.25">
      <c r="A6" s="24" t="s">
        <v>0</v>
      </c>
      <c r="B6" s="25" t="s">
        <v>1</v>
      </c>
      <c r="C6" s="26" t="s">
        <v>11</v>
      </c>
      <c r="D6" s="25" t="s">
        <v>2</v>
      </c>
      <c r="E6" s="25" t="s">
        <v>3</v>
      </c>
      <c r="F6" s="25" t="s">
        <v>4</v>
      </c>
      <c r="G6" s="93" t="s">
        <v>5</v>
      </c>
      <c r="H6" s="27" t="s">
        <v>6</v>
      </c>
      <c r="I6" s="25" t="s">
        <v>7</v>
      </c>
      <c r="J6" s="28" t="s">
        <v>8</v>
      </c>
      <c r="K6" s="29" t="s">
        <v>9</v>
      </c>
      <c r="L6" s="30" t="s">
        <v>10</v>
      </c>
    </row>
    <row r="7" spans="1:19" x14ac:dyDescent="0.25">
      <c r="A7" s="31" t="s">
        <v>12</v>
      </c>
      <c r="B7" s="32" t="s">
        <v>13</v>
      </c>
      <c r="C7" s="33" t="s">
        <v>19</v>
      </c>
      <c r="D7" s="32" t="s">
        <v>14</v>
      </c>
      <c r="E7" s="32" t="s">
        <v>15</v>
      </c>
      <c r="F7" s="32" t="s">
        <v>16</v>
      </c>
      <c r="G7" s="98">
        <v>1092326.17</v>
      </c>
      <c r="H7" s="34" t="s">
        <v>17</v>
      </c>
      <c r="I7" s="34">
        <v>1</v>
      </c>
      <c r="J7" s="35">
        <v>4999.84</v>
      </c>
      <c r="K7" s="32">
        <v>5000000</v>
      </c>
      <c r="L7" s="34" t="s">
        <v>18</v>
      </c>
    </row>
    <row r="8" spans="1:19" x14ac:dyDescent="0.25">
      <c r="A8" s="31" t="s">
        <v>20</v>
      </c>
      <c r="B8" s="36" t="s">
        <v>21</v>
      </c>
      <c r="C8" s="37" t="s">
        <v>19</v>
      </c>
      <c r="D8" s="38" t="s">
        <v>22</v>
      </c>
      <c r="E8" s="38" t="s">
        <v>15</v>
      </c>
      <c r="F8" s="38" t="s">
        <v>23</v>
      </c>
      <c r="G8" s="99">
        <v>2506250</v>
      </c>
      <c r="H8" s="39" t="s">
        <v>24</v>
      </c>
      <c r="I8" s="39">
        <v>0</v>
      </c>
      <c r="J8" s="40">
        <v>0</v>
      </c>
      <c r="K8" s="32">
        <v>0</v>
      </c>
      <c r="L8" s="39" t="s">
        <v>25</v>
      </c>
    </row>
    <row r="9" spans="1:19" x14ac:dyDescent="0.25">
      <c r="A9" s="41" t="s">
        <v>26</v>
      </c>
      <c r="B9" s="38" t="s">
        <v>27</v>
      </c>
      <c r="C9" s="37" t="s">
        <v>19</v>
      </c>
      <c r="D9" s="38" t="s">
        <v>28</v>
      </c>
      <c r="E9" s="38" t="s">
        <v>15</v>
      </c>
      <c r="F9" s="38" t="s">
        <v>29</v>
      </c>
      <c r="G9" s="99">
        <v>4524076.79</v>
      </c>
      <c r="H9" s="39" t="s">
        <v>30</v>
      </c>
      <c r="I9" s="39">
        <v>32</v>
      </c>
      <c r="J9" s="40">
        <v>186692.44</v>
      </c>
      <c r="K9" s="32">
        <v>11992100</v>
      </c>
      <c r="L9" s="39" t="s">
        <v>31</v>
      </c>
    </row>
    <row r="10" spans="1:19" x14ac:dyDescent="0.25">
      <c r="A10" s="41" t="s">
        <v>32</v>
      </c>
      <c r="B10" s="38" t="s">
        <v>33</v>
      </c>
      <c r="C10" s="37" t="s">
        <v>19</v>
      </c>
      <c r="D10" s="38" t="s">
        <v>34</v>
      </c>
      <c r="E10" s="38" t="s">
        <v>15</v>
      </c>
      <c r="F10" s="38" t="s">
        <v>35</v>
      </c>
      <c r="G10" s="99">
        <v>4582235.59</v>
      </c>
      <c r="H10" s="39" t="s">
        <v>36</v>
      </c>
      <c r="I10" s="39">
        <v>14</v>
      </c>
      <c r="J10" s="40">
        <v>35924</v>
      </c>
      <c r="K10" s="32">
        <v>3546522</v>
      </c>
      <c r="L10" s="39" t="s">
        <v>37</v>
      </c>
    </row>
    <row r="11" spans="1:19" x14ac:dyDescent="0.25">
      <c r="A11" s="41" t="s">
        <v>38</v>
      </c>
      <c r="B11" s="38" t="s">
        <v>39</v>
      </c>
      <c r="C11" s="37" t="s">
        <v>19</v>
      </c>
      <c r="D11" s="38" t="s">
        <v>40</v>
      </c>
      <c r="E11" s="38" t="s">
        <v>15</v>
      </c>
      <c r="F11" s="38" t="s">
        <v>35</v>
      </c>
      <c r="G11" s="99">
        <v>52486476.700000003</v>
      </c>
      <c r="H11" s="39" t="s">
        <v>41</v>
      </c>
      <c r="I11" s="38">
        <v>11</v>
      </c>
      <c r="J11" s="40">
        <v>1696.38</v>
      </c>
      <c r="K11" s="32">
        <v>6117190</v>
      </c>
      <c r="L11" s="97" t="s">
        <v>42</v>
      </c>
    </row>
    <row r="12" spans="1:19" x14ac:dyDescent="0.25">
      <c r="A12" s="41" t="s">
        <v>43</v>
      </c>
      <c r="B12" s="38" t="s">
        <v>44</v>
      </c>
      <c r="C12" s="37" t="s">
        <v>19</v>
      </c>
      <c r="D12" s="38" t="s">
        <v>45</v>
      </c>
      <c r="E12" s="38" t="s">
        <v>15</v>
      </c>
      <c r="F12" s="38" t="s">
        <v>35</v>
      </c>
      <c r="G12" s="99">
        <v>4853867.37</v>
      </c>
      <c r="H12" s="39" t="s">
        <v>36</v>
      </c>
      <c r="I12" s="39">
        <v>68</v>
      </c>
      <c r="J12" s="40">
        <v>72279.149999999994</v>
      </c>
      <c r="K12" s="32">
        <v>8141591</v>
      </c>
      <c r="L12" s="39" t="s">
        <v>46</v>
      </c>
    </row>
    <row r="13" spans="1:19" x14ac:dyDescent="0.25">
      <c r="A13" s="41" t="s">
        <v>47</v>
      </c>
      <c r="B13" s="38" t="s">
        <v>48</v>
      </c>
      <c r="C13" s="37" t="s">
        <v>19</v>
      </c>
      <c r="D13" s="38" t="s">
        <v>49</v>
      </c>
      <c r="E13" s="38" t="s">
        <v>15</v>
      </c>
      <c r="F13" s="38" t="s">
        <v>35</v>
      </c>
      <c r="G13" s="99">
        <v>12849926.18</v>
      </c>
      <c r="H13" s="39" t="s">
        <v>17</v>
      </c>
      <c r="I13" s="39">
        <v>273</v>
      </c>
      <c r="J13" s="40">
        <v>391504.74</v>
      </c>
      <c r="K13" s="32">
        <v>6941904</v>
      </c>
      <c r="L13" s="39" t="s">
        <v>46</v>
      </c>
    </row>
    <row r="14" spans="1:19" x14ac:dyDescent="0.25">
      <c r="A14" s="41" t="s">
        <v>51</v>
      </c>
      <c r="B14" s="38" t="s">
        <v>52</v>
      </c>
      <c r="C14" s="37" t="s">
        <v>19</v>
      </c>
      <c r="D14" s="38" t="s">
        <v>53</v>
      </c>
      <c r="E14" s="38" t="s">
        <v>15</v>
      </c>
      <c r="F14" s="38" t="s">
        <v>54</v>
      </c>
      <c r="G14" s="99">
        <v>561909.43999999994</v>
      </c>
      <c r="H14" s="39" t="s">
        <v>55</v>
      </c>
      <c r="I14" s="39">
        <v>73</v>
      </c>
      <c r="J14" s="40">
        <v>50141.91</v>
      </c>
      <c r="K14" s="32">
        <v>10561843</v>
      </c>
      <c r="L14" s="39" t="s">
        <v>50</v>
      </c>
    </row>
    <row r="15" spans="1:19" x14ac:dyDescent="0.25">
      <c r="A15" s="41" t="s">
        <v>56</v>
      </c>
      <c r="B15" s="38" t="s">
        <v>57</v>
      </c>
      <c r="C15" s="37" t="s">
        <v>61</v>
      </c>
      <c r="D15" s="38" t="s">
        <v>58</v>
      </c>
      <c r="E15" s="38" t="s">
        <v>15</v>
      </c>
      <c r="F15" s="38" t="s">
        <v>35</v>
      </c>
      <c r="G15" s="99">
        <v>51069869.649999999</v>
      </c>
      <c r="H15" s="39" t="s">
        <v>59</v>
      </c>
      <c r="I15" s="39">
        <v>9</v>
      </c>
      <c r="J15" s="40">
        <v>28031.71</v>
      </c>
      <c r="K15" s="32">
        <v>18547</v>
      </c>
      <c r="L15" s="39" t="s">
        <v>60</v>
      </c>
    </row>
    <row r="16" spans="1:19" x14ac:dyDescent="0.25">
      <c r="A16" s="41" t="s">
        <v>62</v>
      </c>
      <c r="B16" s="38" t="s">
        <v>63</v>
      </c>
      <c r="C16" s="37" t="s">
        <v>61</v>
      </c>
      <c r="D16" s="38" t="s">
        <v>64</v>
      </c>
      <c r="E16" s="38" t="s">
        <v>15</v>
      </c>
      <c r="F16" s="38" t="s">
        <v>65</v>
      </c>
      <c r="G16" s="99">
        <v>25950924.210000001</v>
      </c>
      <c r="H16" s="39" t="s">
        <v>41</v>
      </c>
      <c r="I16" s="39">
        <v>166</v>
      </c>
      <c r="J16" s="40">
        <v>815388.86</v>
      </c>
      <c r="K16" s="32">
        <v>3152190</v>
      </c>
      <c r="L16" s="39" t="s">
        <v>31</v>
      </c>
    </row>
    <row r="17" spans="1:12" x14ac:dyDescent="0.25">
      <c r="A17" s="41" t="s">
        <v>66</v>
      </c>
      <c r="B17" s="38" t="s">
        <v>67</v>
      </c>
      <c r="C17" s="37" t="s">
        <v>61</v>
      </c>
      <c r="D17" s="38" t="s">
        <v>68</v>
      </c>
      <c r="E17" s="38" t="s">
        <v>15</v>
      </c>
      <c r="F17" s="38" t="s">
        <v>69</v>
      </c>
      <c r="G17" s="99">
        <v>44957278.460000001</v>
      </c>
      <c r="H17" s="39" t="s">
        <v>70</v>
      </c>
      <c r="I17" s="39">
        <v>150</v>
      </c>
      <c r="J17" s="40">
        <v>811272.48</v>
      </c>
      <c r="K17" s="32">
        <v>2363030</v>
      </c>
      <c r="L17" s="39" t="s">
        <v>71</v>
      </c>
    </row>
    <row r="18" spans="1:12" x14ac:dyDescent="0.25">
      <c r="A18" s="41" t="s">
        <v>72</v>
      </c>
      <c r="B18" s="38" t="s">
        <v>73</v>
      </c>
      <c r="C18" s="37" t="s">
        <v>61</v>
      </c>
      <c r="D18" s="38" t="s">
        <v>74</v>
      </c>
      <c r="E18" s="38" t="s">
        <v>15</v>
      </c>
      <c r="F18" s="38" t="s">
        <v>75</v>
      </c>
      <c r="G18" s="99">
        <v>33686185.920000002</v>
      </c>
      <c r="H18" s="39" t="s">
        <v>76</v>
      </c>
      <c r="I18" s="39">
        <v>11</v>
      </c>
      <c r="J18" s="40">
        <v>42950.76</v>
      </c>
      <c r="K18" s="32">
        <v>90000</v>
      </c>
      <c r="L18" s="39" t="s">
        <v>31</v>
      </c>
    </row>
    <row r="19" spans="1:12" x14ac:dyDescent="0.25">
      <c r="A19" s="41" t="s">
        <v>77</v>
      </c>
      <c r="B19" s="38" t="s">
        <v>78</v>
      </c>
      <c r="C19" s="37" t="s">
        <v>61</v>
      </c>
      <c r="D19" s="38" t="s">
        <v>79</v>
      </c>
      <c r="E19" s="38" t="s">
        <v>15</v>
      </c>
      <c r="F19" s="38" t="s">
        <v>23</v>
      </c>
      <c r="G19" s="99">
        <v>89145000</v>
      </c>
      <c r="H19" s="39" t="s">
        <v>80</v>
      </c>
      <c r="I19" s="39">
        <v>134</v>
      </c>
      <c r="J19" s="40">
        <v>1284982.3899999999</v>
      </c>
      <c r="K19" s="32">
        <v>215392</v>
      </c>
      <c r="L19" s="39" t="s">
        <v>81</v>
      </c>
    </row>
    <row r="20" spans="1:12" x14ac:dyDescent="0.25">
      <c r="A20" s="41" t="s">
        <v>82</v>
      </c>
      <c r="B20" s="38" t="s">
        <v>83</v>
      </c>
      <c r="C20" s="37" t="s">
        <v>19</v>
      </c>
      <c r="D20" s="38" t="s">
        <v>84</v>
      </c>
      <c r="E20" s="38" t="s">
        <v>15</v>
      </c>
      <c r="F20" s="38" t="s">
        <v>35</v>
      </c>
      <c r="G20" s="99">
        <v>808452.92</v>
      </c>
      <c r="H20" s="39" t="s">
        <v>24</v>
      </c>
      <c r="I20" s="39">
        <v>4</v>
      </c>
      <c r="J20" s="40">
        <v>961.35</v>
      </c>
      <c r="K20" s="32">
        <v>48068</v>
      </c>
      <c r="L20" s="39" t="s">
        <v>85</v>
      </c>
    </row>
    <row r="21" spans="1:12" x14ac:dyDescent="0.25">
      <c r="A21" s="41" t="s">
        <v>86</v>
      </c>
      <c r="B21" s="38" t="s">
        <v>87</v>
      </c>
      <c r="C21" s="37" t="s">
        <v>19</v>
      </c>
      <c r="D21" s="38" t="s">
        <v>88</v>
      </c>
      <c r="E21" s="38" t="s">
        <v>15</v>
      </c>
      <c r="F21" s="38" t="s">
        <v>35</v>
      </c>
      <c r="G21" s="99">
        <v>813580.57</v>
      </c>
      <c r="H21" s="39" t="s">
        <v>41</v>
      </c>
      <c r="I21" s="39">
        <v>0</v>
      </c>
      <c r="J21" s="40">
        <v>0</v>
      </c>
      <c r="K21" s="32">
        <v>0</v>
      </c>
      <c r="L21" s="39" t="s">
        <v>50</v>
      </c>
    </row>
    <row r="22" spans="1:12" x14ac:dyDescent="0.25">
      <c r="A22" s="41" t="s">
        <v>89</v>
      </c>
      <c r="B22" s="38" t="s">
        <v>90</v>
      </c>
      <c r="C22" s="37" t="s">
        <v>61</v>
      </c>
      <c r="D22" s="38" t="s">
        <v>91</v>
      </c>
      <c r="E22" s="38" t="s">
        <v>15</v>
      </c>
      <c r="F22" s="38" t="s">
        <v>35</v>
      </c>
      <c r="G22" s="99">
        <v>11095367.4</v>
      </c>
      <c r="H22" s="39" t="s">
        <v>36</v>
      </c>
      <c r="I22" s="39">
        <v>2</v>
      </c>
      <c r="J22" s="40">
        <v>14869.03</v>
      </c>
      <c r="K22" s="32">
        <v>22875</v>
      </c>
      <c r="L22" s="39" t="s">
        <v>85</v>
      </c>
    </row>
    <row r="23" spans="1:12" x14ac:dyDescent="0.25">
      <c r="A23" s="41" t="s">
        <v>92</v>
      </c>
      <c r="B23" s="38" t="s">
        <v>93</v>
      </c>
      <c r="C23" s="37" t="s">
        <v>19</v>
      </c>
      <c r="D23" s="38" t="s">
        <v>94</v>
      </c>
      <c r="E23" s="38" t="s">
        <v>15</v>
      </c>
      <c r="F23" s="38" t="s">
        <v>75</v>
      </c>
      <c r="G23" s="99">
        <v>469385.75</v>
      </c>
      <c r="H23" s="39" t="s">
        <v>70</v>
      </c>
      <c r="I23" s="39">
        <v>0</v>
      </c>
      <c r="J23" s="40">
        <v>0</v>
      </c>
      <c r="K23" s="32">
        <v>0</v>
      </c>
      <c r="L23" s="39" t="s">
        <v>18</v>
      </c>
    </row>
    <row r="24" spans="1:12" x14ac:dyDescent="0.25">
      <c r="A24" s="41" t="s">
        <v>95</v>
      </c>
      <c r="B24" s="38" t="s">
        <v>96</v>
      </c>
      <c r="C24" s="37" t="s">
        <v>19</v>
      </c>
      <c r="D24" s="38" t="s">
        <v>97</v>
      </c>
      <c r="E24" s="38" t="s">
        <v>15</v>
      </c>
      <c r="F24" s="38" t="s">
        <v>35</v>
      </c>
      <c r="G24" s="99">
        <v>2858358.25</v>
      </c>
      <c r="H24" s="39" t="s">
        <v>36</v>
      </c>
      <c r="I24" s="39">
        <v>0</v>
      </c>
      <c r="J24" s="40">
        <v>0</v>
      </c>
      <c r="K24" s="32">
        <v>0</v>
      </c>
      <c r="L24" s="39" t="s">
        <v>18</v>
      </c>
    </row>
    <row r="25" spans="1:12" x14ac:dyDescent="0.25">
      <c r="A25" s="41" t="s">
        <v>98</v>
      </c>
      <c r="B25" s="38" t="s">
        <v>99</v>
      </c>
      <c r="C25" s="37" t="s">
        <v>19</v>
      </c>
      <c r="D25" s="38" t="s">
        <v>100</v>
      </c>
      <c r="E25" s="38" t="s">
        <v>15</v>
      </c>
      <c r="F25" s="38" t="s">
        <v>65</v>
      </c>
      <c r="G25" s="99">
        <v>703779.32</v>
      </c>
      <c r="H25" s="39" t="s">
        <v>36</v>
      </c>
      <c r="I25" s="39">
        <v>0</v>
      </c>
      <c r="J25" s="40">
        <v>0</v>
      </c>
      <c r="K25" s="32">
        <v>0</v>
      </c>
      <c r="L25" s="39" t="s">
        <v>101</v>
      </c>
    </row>
    <row r="26" spans="1:12" x14ac:dyDescent="0.25">
      <c r="A26" s="41" t="s">
        <v>102</v>
      </c>
      <c r="B26" s="38" t="s">
        <v>103</v>
      </c>
      <c r="C26" s="37" t="s">
        <v>19</v>
      </c>
      <c r="D26" s="38" t="s">
        <v>104</v>
      </c>
      <c r="E26" s="38" t="s">
        <v>15</v>
      </c>
      <c r="F26" s="38" t="s">
        <v>23</v>
      </c>
      <c r="G26" s="99">
        <v>10887134.619999999</v>
      </c>
      <c r="H26" s="39" t="s">
        <v>105</v>
      </c>
      <c r="I26" s="39">
        <v>0</v>
      </c>
      <c r="J26" s="40">
        <v>0</v>
      </c>
      <c r="K26" s="32">
        <v>0</v>
      </c>
      <c r="L26" s="39" t="s">
        <v>50</v>
      </c>
    </row>
    <row r="27" spans="1:12" x14ac:dyDescent="0.25">
      <c r="A27" s="41" t="s">
        <v>106</v>
      </c>
      <c r="B27" s="38" t="s">
        <v>107</v>
      </c>
      <c r="C27" s="37" t="s">
        <v>19</v>
      </c>
      <c r="D27" s="38" t="s">
        <v>108</v>
      </c>
      <c r="E27" s="38" t="s">
        <v>15</v>
      </c>
      <c r="F27" s="38" t="s">
        <v>35</v>
      </c>
      <c r="G27" s="99">
        <v>2631956.86</v>
      </c>
      <c r="H27" s="39" t="s">
        <v>36</v>
      </c>
      <c r="I27" s="39">
        <v>32</v>
      </c>
      <c r="J27" s="40">
        <v>126105.4</v>
      </c>
      <c r="K27" s="32">
        <v>9703659</v>
      </c>
      <c r="L27" s="39" t="s">
        <v>42</v>
      </c>
    </row>
    <row r="28" spans="1:12" x14ac:dyDescent="0.25">
      <c r="A28" s="41" t="s">
        <v>109</v>
      </c>
      <c r="B28" s="38" t="s">
        <v>110</v>
      </c>
      <c r="C28" s="37" t="s">
        <v>19</v>
      </c>
      <c r="D28" s="38" t="s">
        <v>111</v>
      </c>
      <c r="E28" s="38" t="s">
        <v>15</v>
      </c>
      <c r="F28" s="38" t="s">
        <v>35</v>
      </c>
      <c r="G28" s="99">
        <v>1014929.65</v>
      </c>
      <c r="H28" s="39" t="s">
        <v>112</v>
      </c>
      <c r="I28" s="39">
        <v>7</v>
      </c>
      <c r="J28" s="40">
        <v>1075.22</v>
      </c>
      <c r="K28" s="32">
        <v>224</v>
      </c>
      <c r="L28" s="39" t="s">
        <v>101</v>
      </c>
    </row>
    <row r="29" spans="1:12" x14ac:dyDescent="0.25">
      <c r="A29" s="41" t="s">
        <v>113</v>
      </c>
      <c r="B29" s="38" t="s">
        <v>114</v>
      </c>
      <c r="C29" s="37" t="s">
        <v>19</v>
      </c>
      <c r="D29" s="38" t="s">
        <v>115</v>
      </c>
      <c r="E29" s="38" t="s">
        <v>15</v>
      </c>
      <c r="F29" s="38" t="s">
        <v>35</v>
      </c>
      <c r="G29" s="99">
        <v>214202.45</v>
      </c>
      <c r="H29" s="39" t="s">
        <v>36</v>
      </c>
      <c r="I29" s="39">
        <v>0</v>
      </c>
      <c r="J29" s="40">
        <v>0</v>
      </c>
      <c r="K29" s="32">
        <v>0</v>
      </c>
      <c r="L29" s="39" t="s">
        <v>85</v>
      </c>
    </row>
    <row r="30" spans="1:12" x14ac:dyDescent="0.25">
      <c r="A30" s="41" t="s">
        <v>116</v>
      </c>
      <c r="B30" s="38" t="s">
        <v>117</v>
      </c>
      <c r="C30" s="37" t="s">
        <v>19</v>
      </c>
      <c r="D30" s="38" t="s">
        <v>118</v>
      </c>
      <c r="E30" s="38" t="s">
        <v>15</v>
      </c>
      <c r="F30" s="38" t="s">
        <v>54</v>
      </c>
      <c r="G30" s="99">
        <v>1907104.46</v>
      </c>
      <c r="H30" s="39" t="s">
        <v>119</v>
      </c>
      <c r="I30" s="39">
        <v>32</v>
      </c>
      <c r="J30" s="40">
        <v>10469.76</v>
      </c>
      <c r="K30" s="32">
        <v>5826081</v>
      </c>
      <c r="L30" s="39" t="s">
        <v>50</v>
      </c>
    </row>
    <row r="31" spans="1:12" x14ac:dyDescent="0.25">
      <c r="A31" s="41" t="s">
        <v>120</v>
      </c>
      <c r="B31" s="38" t="s">
        <v>121</v>
      </c>
      <c r="C31" s="37" t="s">
        <v>61</v>
      </c>
      <c r="D31" s="38" t="s">
        <v>122</v>
      </c>
      <c r="E31" s="38" t="s">
        <v>15</v>
      </c>
      <c r="F31" s="38" t="s">
        <v>65</v>
      </c>
      <c r="G31" s="99">
        <v>12669930.369999999</v>
      </c>
      <c r="H31" s="39" t="s">
        <v>123</v>
      </c>
      <c r="I31" s="39">
        <v>62</v>
      </c>
      <c r="J31" s="40">
        <v>81203.87</v>
      </c>
      <c r="K31" s="32">
        <v>24096047</v>
      </c>
      <c r="L31" s="39" t="s">
        <v>42</v>
      </c>
    </row>
    <row r="32" spans="1:12" x14ac:dyDescent="0.25">
      <c r="A32" s="41" t="s">
        <v>124</v>
      </c>
      <c r="B32" s="38" t="s">
        <v>125</v>
      </c>
      <c r="C32" s="37" t="s">
        <v>19</v>
      </c>
      <c r="D32" s="38" t="s">
        <v>126</v>
      </c>
      <c r="E32" s="38" t="s">
        <v>15</v>
      </c>
      <c r="F32" s="38" t="s">
        <v>65</v>
      </c>
      <c r="G32" s="99">
        <v>1300737.1499999999</v>
      </c>
      <c r="H32" s="39" t="s">
        <v>41</v>
      </c>
      <c r="I32" s="39">
        <v>4</v>
      </c>
      <c r="J32" s="40">
        <v>8793.9699999999993</v>
      </c>
      <c r="K32" s="32">
        <v>973891</v>
      </c>
      <c r="L32" s="39" t="s">
        <v>31</v>
      </c>
    </row>
    <row r="33" spans="1:12" x14ac:dyDescent="0.25">
      <c r="A33" s="41" t="s">
        <v>127</v>
      </c>
      <c r="B33" s="38" t="s">
        <v>128</v>
      </c>
      <c r="C33" s="37" t="s">
        <v>19</v>
      </c>
      <c r="D33" s="38" t="s">
        <v>129</v>
      </c>
      <c r="E33" s="38" t="s">
        <v>15</v>
      </c>
      <c r="F33" s="38" t="s">
        <v>35</v>
      </c>
      <c r="G33" s="99">
        <v>3816124.1</v>
      </c>
      <c r="H33" s="39" t="s">
        <v>36</v>
      </c>
      <c r="I33" s="39">
        <v>70</v>
      </c>
      <c r="J33" s="40">
        <v>53596.87</v>
      </c>
      <c r="K33" s="32">
        <v>3480622</v>
      </c>
      <c r="L33" s="39" t="s">
        <v>130</v>
      </c>
    </row>
    <row r="34" spans="1:12" x14ac:dyDescent="0.25">
      <c r="A34" s="41" t="s">
        <v>131</v>
      </c>
      <c r="B34" s="38" t="s">
        <v>132</v>
      </c>
      <c r="C34" s="37" t="s">
        <v>61</v>
      </c>
      <c r="D34" s="38" t="s">
        <v>133</v>
      </c>
      <c r="E34" s="38" t="s">
        <v>15</v>
      </c>
      <c r="F34" s="38" t="s">
        <v>35</v>
      </c>
      <c r="G34" s="99">
        <v>89571607.599999994</v>
      </c>
      <c r="H34" s="39" t="s">
        <v>36</v>
      </c>
      <c r="I34" s="39">
        <v>297</v>
      </c>
      <c r="J34" s="40">
        <v>979767.34</v>
      </c>
      <c r="K34" s="32">
        <v>2128769</v>
      </c>
      <c r="L34" s="39" t="s">
        <v>130</v>
      </c>
    </row>
    <row r="35" spans="1:12" x14ac:dyDescent="0.25">
      <c r="A35" s="41" t="s">
        <v>134</v>
      </c>
      <c r="B35" s="38" t="s">
        <v>135</v>
      </c>
      <c r="C35" s="37" t="s">
        <v>19</v>
      </c>
      <c r="D35" s="38" t="s">
        <v>136</v>
      </c>
      <c r="E35" s="38" t="s">
        <v>15</v>
      </c>
      <c r="F35" s="38" t="s">
        <v>35</v>
      </c>
      <c r="G35" s="99">
        <v>1030031.27</v>
      </c>
      <c r="H35" s="39" t="s">
        <v>36</v>
      </c>
      <c r="I35" s="39">
        <v>1</v>
      </c>
      <c r="J35" s="40">
        <v>397.58</v>
      </c>
      <c r="K35" s="32">
        <v>994000</v>
      </c>
      <c r="L35" s="39" t="s">
        <v>18</v>
      </c>
    </row>
    <row r="36" spans="1:12" x14ac:dyDescent="0.25">
      <c r="A36" s="41" t="s">
        <v>137</v>
      </c>
      <c r="B36" s="38" t="s">
        <v>138</v>
      </c>
      <c r="C36" s="37" t="s">
        <v>19</v>
      </c>
      <c r="D36" s="38" t="s">
        <v>139</v>
      </c>
      <c r="E36" s="38" t="s">
        <v>15</v>
      </c>
      <c r="F36" s="38" t="s">
        <v>23</v>
      </c>
      <c r="G36" s="99">
        <v>21750.04</v>
      </c>
      <c r="H36" s="39" t="s">
        <v>24</v>
      </c>
      <c r="I36" s="39">
        <v>0</v>
      </c>
      <c r="J36" s="40">
        <v>0</v>
      </c>
      <c r="K36" s="32">
        <v>0</v>
      </c>
      <c r="L36" s="39" t="s">
        <v>50</v>
      </c>
    </row>
    <row r="37" spans="1:12" x14ac:dyDescent="0.25">
      <c r="A37" s="41" t="s">
        <v>140</v>
      </c>
      <c r="B37" s="38" t="s">
        <v>141</v>
      </c>
      <c r="C37" s="37" t="s">
        <v>19</v>
      </c>
      <c r="D37" s="38" t="s">
        <v>142</v>
      </c>
      <c r="E37" s="38" t="s">
        <v>15</v>
      </c>
      <c r="F37" s="38" t="s">
        <v>23</v>
      </c>
      <c r="G37" s="99">
        <v>30045483.629999999</v>
      </c>
      <c r="H37" s="39" t="s">
        <v>36</v>
      </c>
      <c r="I37" s="39">
        <v>0</v>
      </c>
      <c r="J37" s="40">
        <v>0</v>
      </c>
      <c r="K37" s="32">
        <v>0</v>
      </c>
      <c r="L37" s="39" t="s">
        <v>143</v>
      </c>
    </row>
    <row r="38" spans="1:12" x14ac:dyDescent="0.25">
      <c r="A38" s="41" t="s">
        <v>144</v>
      </c>
      <c r="B38" s="38" t="s">
        <v>145</v>
      </c>
      <c r="C38" s="37" t="s">
        <v>19</v>
      </c>
      <c r="D38" s="38" t="s">
        <v>146</v>
      </c>
      <c r="E38" s="38" t="s">
        <v>147</v>
      </c>
      <c r="F38" s="38" t="s">
        <v>75</v>
      </c>
      <c r="G38" s="99">
        <v>184374.27</v>
      </c>
      <c r="H38" s="39" t="s">
        <v>36</v>
      </c>
      <c r="I38" s="39">
        <v>3</v>
      </c>
      <c r="J38" s="40">
        <v>2070.64</v>
      </c>
      <c r="K38" s="32">
        <v>380000</v>
      </c>
      <c r="L38" s="39" t="s">
        <v>18</v>
      </c>
    </row>
    <row r="39" spans="1:12" x14ac:dyDescent="0.25">
      <c r="A39" s="41" t="s">
        <v>148</v>
      </c>
      <c r="B39" s="38" t="s">
        <v>149</v>
      </c>
      <c r="C39" s="37" t="s">
        <v>19</v>
      </c>
      <c r="D39" s="38" t="s">
        <v>150</v>
      </c>
      <c r="E39" s="38" t="s">
        <v>15</v>
      </c>
      <c r="F39" s="38" t="s">
        <v>151</v>
      </c>
      <c r="G39" s="99">
        <v>640221.24</v>
      </c>
      <c r="H39" s="39" t="s">
        <v>30</v>
      </c>
      <c r="I39" s="39">
        <v>7</v>
      </c>
      <c r="J39" s="40">
        <v>4612.96</v>
      </c>
      <c r="K39" s="32">
        <v>383026</v>
      </c>
      <c r="L39" s="39" t="s">
        <v>42</v>
      </c>
    </row>
    <row r="40" spans="1:12" x14ac:dyDescent="0.25">
      <c r="A40" s="41" t="s">
        <v>152</v>
      </c>
      <c r="B40" s="38" t="s">
        <v>153</v>
      </c>
      <c r="C40" s="37" t="s">
        <v>19</v>
      </c>
      <c r="D40" s="38" t="s">
        <v>154</v>
      </c>
      <c r="E40" s="38" t="s">
        <v>15</v>
      </c>
      <c r="F40" s="38" t="s">
        <v>35</v>
      </c>
      <c r="G40" s="99">
        <v>390605</v>
      </c>
      <c r="H40" s="39" t="s">
        <v>155</v>
      </c>
      <c r="I40" s="39">
        <v>4</v>
      </c>
      <c r="J40" s="40">
        <v>1968.7</v>
      </c>
      <c r="K40" s="32">
        <v>800000</v>
      </c>
      <c r="L40" s="39" t="s">
        <v>50</v>
      </c>
    </row>
    <row r="41" spans="1:12" x14ac:dyDescent="0.25">
      <c r="A41" s="41" t="s">
        <v>156</v>
      </c>
      <c r="B41" s="38" t="s">
        <v>157</v>
      </c>
      <c r="C41" s="37" t="s">
        <v>19</v>
      </c>
      <c r="D41" s="38" t="s">
        <v>158</v>
      </c>
      <c r="E41" s="38" t="s">
        <v>15</v>
      </c>
      <c r="F41" s="38" t="s">
        <v>35</v>
      </c>
      <c r="G41" s="99">
        <v>3793565</v>
      </c>
      <c r="H41" s="39" t="s">
        <v>70</v>
      </c>
      <c r="I41" s="39">
        <v>3</v>
      </c>
      <c r="J41" s="40">
        <v>7653.83</v>
      </c>
      <c r="K41" s="32">
        <v>3040000</v>
      </c>
      <c r="L41" s="39" t="s">
        <v>18</v>
      </c>
    </row>
    <row r="42" spans="1:12" x14ac:dyDescent="0.25">
      <c r="A42" s="41" t="s">
        <v>159</v>
      </c>
      <c r="B42" s="38" t="s">
        <v>160</v>
      </c>
      <c r="C42" s="37" t="s">
        <v>61</v>
      </c>
      <c r="D42" s="38" t="s">
        <v>161</v>
      </c>
      <c r="E42" s="38" t="s">
        <v>15</v>
      </c>
      <c r="F42" s="38" t="s">
        <v>23</v>
      </c>
      <c r="G42" s="99">
        <v>51474062.5</v>
      </c>
      <c r="H42" s="39" t="s">
        <v>80</v>
      </c>
      <c r="I42" s="39">
        <v>27</v>
      </c>
      <c r="J42" s="40">
        <v>493339.51</v>
      </c>
      <c r="K42" s="32">
        <v>578229</v>
      </c>
      <c r="L42" s="39" t="s">
        <v>31</v>
      </c>
    </row>
    <row r="43" spans="1:12" x14ac:dyDescent="0.25">
      <c r="A43" s="41" t="s">
        <v>162</v>
      </c>
      <c r="B43" s="38" t="s">
        <v>163</v>
      </c>
      <c r="C43" s="37" t="s">
        <v>19</v>
      </c>
      <c r="D43" s="38" t="s">
        <v>164</v>
      </c>
      <c r="E43" s="38" t="s">
        <v>15</v>
      </c>
      <c r="F43" s="38" t="s">
        <v>35</v>
      </c>
      <c r="G43" s="99">
        <v>463464.28</v>
      </c>
      <c r="H43" s="39" t="s">
        <v>80</v>
      </c>
      <c r="I43" s="39">
        <v>0</v>
      </c>
      <c r="J43" s="40">
        <v>0</v>
      </c>
      <c r="K43" s="32">
        <v>0</v>
      </c>
      <c r="L43" s="39" t="s">
        <v>42</v>
      </c>
    </row>
    <row r="44" spans="1:12" x14ac:dyDescent="0.25">
      <c r="A44" s="41" t="s">
        <v>165</v>
      </c>
      <c r="B44" s="38" t="s">
        <v>166</v>
      </c>
      <c r="C44" s="37" t="s">
        <v>61</v>
      </c>
      <c r="D44" s="38" t="s">
        <v>167</v>
      </c>
      <c r="E44" s="38" t="s">
        <v>15</v>
      </c>
      <c r="F44" s="38" t="s">
        <v>35</v>
      </c>
      <c r="G44" s="99">
        <v>154991387.65000001</v>
      </c>
      <c r="H44" s="39" t="s">
        <v>112</v>
      </c>
      <c r="I44" s="39">
        <v>11</v>
      </c>
      <c r="J44" s="40">
        <v>414.85</v>
      </c>
      <c r="K44" s="32">
        <v>45</v>
      </c>
      <c r="L44" s="39" t="s">
        <v>60</v>
      </c>
    </row>
    <row r="45" spans="1:12" x14ac:dyDescent="0.25">
      <c r="A45" s="41" t="s">
        <v>168</v>
      </c>
      <c r="B45" s="38" t="s">
        <v>169</v>
      </c>
      <c r="C45" s="37" t="s">
        <v>80</v>
      </c>
      <c r="D45" s="38" t="s">
        <v>170</v>
      </c>
      <c r="E45" s="38" t="s">
        <v>15</v>
      </c>
      <c r="F45" s="38" t="s">
        <v>75</v>
      </c>
      <c r="G45" s="99">
        <v>364651458.60000002</v>
      </c>
      <c r="H45" s="39" t="s">
        <v>80</v>
      </c>
      <c r="I45" s="39">
        <v>0</v>
      </c>
      <c r="J45" s="40">
        <v>0</v>
      </c>
      <c r="K45" s="32">
        <v>0</v>
      </c>
      <c r="L45" s="39" t="s">
        <v>171</v>
      </c>
    </row>
    <row r="46" spans="1:12" x14ac:dyDescent="0.25">
      <c r="A46" s="41" t="s">
        <v>172</v>
      </c>
      <c r="B46" s="38" t="s">
        <v>173</v>
      </c>
      <c r="C46" s="37" t="s">
        <v>19</v>
      </c>
      <c r="D46" s="38" t="s">
        <v>174</v>
      </c>
      <c r="E46" s="38" t="s">
        <v>15</v>
      </c>
      <c r="F46" s="38" t="s">
        <v>16</v>
      </c>
      <c r="G46" s="99">
        <v>2419312.5</v>
      </c>
      <c r="H46" s="39" t="s">
        <v>80</v>
      </c>
      <c r="I46" s="39">
        <v>0</v>
      </c>
      <c r="J46" s="40">
        <v>0</v>
      </c>
      <c r="K46" s="32">
        <v>0</v>
      </c>
      <c r="L46" s="39" t="s">
        <v>18</v>
      </c>
    </row>
    <row r="47" spans="1:12" x14ac:dyDescent="0.25">
      <c r="A47" s="41" t="s">
        <v>175</v>
      </c>
      <c r="B47" s="38" t="s">
        <v>176</v>
      </c>
      <c r="C47" s="37" t="s">
        <v>19</v>
      </c>
      <c r="D47" s="38" t="s">
        <v>177</v>
      </c>
      <c r="E47" s="38" t="s">
        <v>15</v>
      </c>
      <c r="F47" s="38" t="s">
        <v>23</v>
      </c>
      <c r="G47" s="99">
        <v>5100000</v>
      </c>
      <c r="H47" s="39" t="s">
        <v>36</v>
      </c>
      <c r="I47" s="39">
        <v>1</v>
      </c>
      <c r="J47" s="40">
        <v>297</v>
      </c>
      <c r="K47" s="32">
        <v>33</v>
      </c>
      <c r="L47" s="39" t="s">
        <v>18</v>
      </c>
    </row>
    <row r="48" spans="1:12" x14ac:dyDescent="0.25">
      <c r="A48" s="41" t="s">
        <v>178</v>
      </c>
      <c r="B48" s="38" t="s">
        <v>179</v>
      </c>
      <c r="C48" s="37" t="s">
        <v>61</v>
      </c>
      <c r="D48" s="38" t="s">
        <v>180</v>
      </c>
      <c r="E48" s="38" t="s">
        <v>15</v>
      </c>
      <c r="F48" s="38" t="s">
        <v>23</v>
      </c>
      <c r="G48" s="99">
        <v>17746127.800000001</v>
      </c>
      <c r="H48" s="39" t="s">
        <v>70</v>
      </c>
      <c r="I48" s="39">
        <v>4</v>
      </c>
      <c r="J48" s="40">
        <v>8399.7199999999993</v>
      </c>
      <c r="K48" s="32">
        <v>1748</v>
      </c>
      <c r="L48" s="39" t="s">
        <v>50</v>
      </c>
    </row>
    <row r="49" spans="1:12" x14ac:dyDescent="0.25">
      <c r="A49" s="41" t="s">
        <v>181</v>
      </c>
      <c r="B49" s="38" t="s">
        <v>182</v>
      </c>
      <c r="C49" s="37" t="s">
        <v>19</v>
      </c>
      <c r="D49" s="38" t="s">
        <v>183</v>
      </c>
      <c r="E49" s="38" t="s">
        <v>15</v>
      </c>
      <c r="F49" s="38" t="s">
        <v>23</v>
      </c>
      <c r="G49" s="98">
        <v>7860655</v>
      </c>
      <c r="H49" s="34" t="s">
        <v>80</v>
      </c>
      <c r="I49" s="39">
        <v>18</v>
      </c>
      <c r="J49" s="40">
        <v>27012.05</v>
      </c>
      <c r="K49" s="32">
        <v>1079</v>
      </c>
      <c r="L49" s="39" t="s">
        <v>50</v>
      </c>
    </row>
    <row r="50" spans="1:12" x14ac:dyDescent="0.25">
      <c r="A50" s="41" t="s">
        <v>184</v>
      </c>
      <c r="B50" s="38" t="s">
        <v>185</v>
      </c>
      <c r="C50" s="37" t="s">
        <v>19</v>
      </c>
      <c r="D50" s="38" t="s">
        <v>186</v>
      </c>
      <c r="E50" s="38" t="s">
        <v>15</v>
      </c>
      <c r="F50" s="38" t="s">
        <v>187</v>
      </c>
      <c r="G50" s="99">
        <v>2313772.77</v>
      </c>
      <c r="H50" s="39" t="s">
        <v>119</v>
      </c>
      <c r="I50" s="39">
        <v>0</v>
      </c>
      <c r="J50" s="40">
        <v>0</v>
      </c>
      <c r="K50" s="32">
        <v>0</v>
      </c>
      <c r="L50" s="39" t="s">
        <v>85</v>
      </c>
    </row>
    <row r="51" spans="1:12" x14ac:dyDescent="0.25">
      <c r="A51" s="41" t="s">
        <v>188</v>
      </c>
      <c r="B51" s="38" t="s">
        <v>189</v>
      </c>
      <c r="C51" s="37" t="s">
        <v>61</v>
      </c>
      <c r="D51" s="38" t="s">
        <v>190</v>
      </c>
      <c r="E51" s="38" t="s">
        <v>15</v>
      </c>
      <c r="F51" s="38" t="s">
        <v>35</v>
      </c>
      <c r="G51" s="99">
        <v>22311733.859999999</v>
      </c>
      <c r="H51" s="39" t="s">
        <v>24</v>
      </c>
      <c r="I51" s="39">
        <v>15</v>
      </c>
      <c r="J51" s="40">
        <v>211618.09</v>
      </c>
      <c r="K51" s="32">
        <v>6062276</v>
      </c>
      <c r="L51" s="39" t="s">
        <v>50</v>
      </c>
    </row>
    <row r="52" spans="1:12" x14ac:dyDescent="0.25">
      <c r="A52" s="41" t="s">
        <v>191</v>
      </c>
      <c r="B52" s="38" t="s">
        <v>192</v>
      </c>
      <c r="C52" s="37" t="s">
        <v>19</v>
      </c>
      <c r="D52" s="38" t="s">
        <v>193</v>
      </c>
      <c r="E52" s="38" t="s">
        <v>15</v>
      </c>
      <c r="F52" s="38" t="s">
        <v>151</v>
      </c>
      <c r="G52" s="99">
        <v>2334328.04</v>
      </c>
      <c r="H52" s="39" t="s">
        <v>119</v>
      </c>
      <c r="I52" s="39">
        <v>0</v>
      </c>
      <c r="J52" s="40">
        <v>0</v>
      </c>
      <c r="K52" s="32">
        <v>0</v>
      </c>
      <c r="L52" s="39" t="s">
        <v>18</v>
      </c>
    </row>
    <row r="53" spans="1:12" x14ac:dyDescent="0.25">
      <c r="A53" s="41" t="s">
        <v>194</v>
      </c>
      <c r="B53" s="38" t="s">
        <v>195</v>
      </c>
      <c r="C53" s="37" t="s">
        <v>19</v>
      </c>
      <c r="D53" s="38" t="s">
        <v>196</v>
      </c>
      <c r="E53" s="38" t="s">
        <v>15</v>
      </c>
      <c r="F53" s="38" t="s">
        <v>35</v>
      </c>
      <c r="G53" s="99">
        <v>20278500</v>
      </c>
      <c r="H53" s="39" t="s">
        <v>17</v>
      </c>
      <c r="I53" s="39">
        <v>53</v>
      </c>
      <c r="J53" s="40">
        <v>426797.69</v>
      </c>
      <c r="K53" s="32">
        <v>9775046</v>
      </c>
      <c r="L53" s="39" t="s">
        <v>37</v>
      </c>
    </row>
    <row r="54" spans="1:12" x14ac:dyDescent="0.25">
      <c r="A54" s="41" t="s">
        <v>197</v>
      </c>
      <c r="B54" s="38" t="s">
        <v>198</v>
      </c>
      <c r="C54" s="37" t="s">
        <v>19</v>
      </c>
      <c r="D54" s="38" t="s">
        <v>199</v>
      </c>
      <c r="E54" s="38" t="s">
        <v>15</v>
      </c>
      <c r="F54" s="38" t="s">
        <v>35</v>
      </c>
      <c r="G54" s="99">
        <v>3847741.55</v>
      </c>
      <c r="H54" s="39" t="s">
        <v>17</v>
      </c>
      <c r="I54" s="39">
        <v>10</v>
      </c>
      <c r="J54" s="40">
        <v>24799.14</v>
      </c>
      <c r="K54" s="32">
        <v>10684540</v>
      </c>
      <c r="L54" s="39" t="s">
        <v>200</v>
      </c>
    </row>
    <row r="55" spans="1:12" x14ac:dyDescent="0.25">
      <c r="A55" s="41" t="s">
        <v>201</v>
      </c>
      <c r="B55" s="38" t="s">
        <v>202</v>
      </c>
      <c r="C55" s="37" t="s">
        <v>19</v>
      </c>
      <c r="D55" s="38" t="s">
        <v>203</v>
      </c>
      <c r="E55" s="38" t="s">
        <v>15</v>
      </c>
      <c r="F55" s="38" t="s">
        <v>35</v>
      </c>
      <c r="G55" s="99">
        <v>920766.66</v>
      </c>
      <c r="H55" s="39" t="s">
        <v>468</v>
      </c>
      <c r="I55" s="39">
        <v>26</v>
      </c>
      <c r="J55" s="40">
        <v>476.44</v>
      </c>
      <c r="K55" s="32">
        <v>47501</v>
      </c>
      <c r="L55" s="39" t="s">
        <v>204</v>
      </c>
    </row>
    <row r="56" spans="1:12" x14ac:dyDescent="0.25">
      <c r="A56" s="41" t="s">
        <v>499</v>
      </c>
      <c r="B56" s="38" t="s">
        <v>500</v>
      </c>
      <c r="C56" s="37" t="s">
        <v>19</v>
      </c>
      <c r="D56" s="38" t="s">
        <v>206</v>
      </c>
      <c r="E56" s="38" t="s">
        <v>15</v>
      </c>
      <c r="F56" s="38" t="s">
        <v>151</v>
      </c>
      <c r="G56" s="99">
        <v>1988914.29</v>
      </c>
      <c r="H56" s="39" t="s">
        <v>76</v>
      </c>
      <c r="I56" s="39">
        <v>12</v>
      </c>
      <c r="J56" s="40">
        <v>51881.37</v>
      </c>
      <c r="K56" s="32">
        <v>207975631</v>
      </c>
      <c r="L56" s="39" t="s">
        <v>50</v>
      </c>
    </row>
    <row r="57" spans="1:12" x14ac:dyDescent="0.25">
      <c r="A57" s="41" t="s">
        <v>207</v>
      </c>
      <c r="B57" s="38" t="s">
        <v>208</v>
      </c>
      <c r="C57" s="37" t="s">
        <v>61</v>
      </c>
      <c r="D57" s="38" t="s">
        <v>209</v>
      </c>
      <c r="E57" s="38" t="s">
        <v>15</v>
      </c>
      <c r="F57" s="38" t="s">
        <v>65</v>
      </c>
      <c r="G57" s="99">
        <v>34735757.600000001</v>
      </c>
      <c r="H57" s="39" t="s">
        <v>210</v>
      </c>
      <c r="I57" s="39">
        <v>162</v>
      </c>
      <c r="J57" s="40">
        <v>412987.37</v>
      </c>
      <c r="K57" s="32">
        <v>3602748</v>
      </c>
      <c r="L57" s="39" t="s">
        <v>211</v>
      </c>
    </row>
    <row r="58" spans="1:12" x14ac:dyDescent="0.25">
      <c r="A58" s="41" t="s">
        <v>212</v>
      </c>
      <c r="B58" s="38" t="s">
        <v>213</v>
      </c>
      <c r="C58" s="37" t="s">
        <v>19</v>
      </c>
      <c r="D58" s="38" t="s">
        <v>214</v>
      </c>
      <c r="E58" s="38" t="s">
        <v>15</v>
      </c>
      <c r="F58" s="38" t="s">
        <v>65</v>
      </c>
      <c r="G58" s="99">
        <v>208036.5</v>
      </c>
      <c r="H58" s="39" t="s">
        <v>17</v>
      </c>
      <c r="I58" s="39">
        <v>1</v>
      </c>
      <c r="J58" s="40">
        <v>196</v>
      </c>
      <c r="K58" s="32">
        <v>326682</v>
      </c>
      <c r="L58" s="39" t="s">
        <v>50</v>
      </c>
    </row>
    <row r="59" spans="1:12" x14ac:dyDescent="0.25">
      <c r="A59" s="41" t="s">
        <v>215</v>
      </c>
      <c r="B59" s="38" t="s">
        <v>216</v>
      </c>
      <c r="C59" s="37" t="s">
        <v>19</v>
      </c>
      <c r="D59" s="38" t="s">
        <v>217</v>
      </c>
      <c r="E59" s="38" t="s">
        <v>15</v>
      </c>
      <c r="F59" s="38" t="s">
        <v>65</v>
      </c>
      <c r="G59" s="99">
        <v>207558.46</v>
      </c>
      <c r="H59" s="39" t="s">
        <v>36</v>
      </c>
      <c r="I59" s="39">
        <v>7</v>
      </c>
      <c r="J59" s="40">
        <v>2257.36</v>
      </c>
      <c r="K59" s="32">
        <v>948932</v>
      </c>
      <c r="L59" s="39" t="s">
        <v>42</v>
      </c>
    </row>
    <row r="60" spans="1:12" x14ac:dyDescent="0.25">
      <c r="A60" s="41" t="s">
        <v>501</v>
      </c>
      <c r="B60" s="38" t="s">
        <v>502</v>
      </c>
      <c r="C60" s="37" t="s">
        <v>19</v>
      </c>
      <c r="D60" s="38" t="s">
        <v>218</v>
      </c>
      <c r="E60" s="38" t="s">
        <v>15</v>
      </c>
      <c r="F60" s="38" t="s">
        <v>65</v>
      </c>
      <c r="G60" s="99">
        <v>1296554.82</v>
      </c>
      <c r="H60" s="39" t="s">
        <v>41</v>
      </c>
      <c r="I60" s="39">
        <v>12</v>
      </c>
      <c r="J60" s="40">
        <v>25397.65</v>
      </c>
      <c r="K60" s="32">
        <v>704932</v>
      </c>
      <c r="L60" s="39" t="s">
        <v>50</v>
      </c>
    </row>
    <row r="61" spans="1:12" x14ac:dyDescent="0.25">
      <c r="A61" s="41" t="s">
        <v>219</v>
      </c>
      <c r="B61" s="38" t="s">
        <v>220</v>
      </c>
      <c r="C61" s="37" t="s">
        <v>19</v>
      </c>
      <c r="D61" s="38" t="s">
        <v>221</v>
      </c>
      <c r="E61" s="38" t="s">
        <v>15</v>
      </c>
      <c r="F61" s="38" t="s">
        <v>35</v>
      </c>
      <c r="G61" s="99">
        <v>896343.75</v>
      </c>
      <c r="H61" s="39" t="s">
        <v>41</v>
      </c>
      <c r="I61" s="39">
        <v>0</v>
      </c>
      <c r="J61" s="40">
        <v>0</v>
      </c>
      <c r="K61" s="32">
        <v>0</v>
      </c>
      <c r="L61" s="39" t="s">
        <v>50</v>
      </c>
    </row>
    <row r="62" spans="1:12" x14ac:dyDescent="0.25">
      <c r="A62" s="41" t="s">
        <v>222</v>
      </c>
      <c r="B62" s="38" t="s">
        <v>223</v>
      </c>
      <c r="C62" s="37" t="s">
        <v>19</v>
      </c>
      <c r="D62" s="38" t="s">
        <v>224</v>
      </c>
      <c r="E62" s="38" t="s">
        <v>15</v>
      </c>
      <c r="F62" s="38" t="s">
        <v>35</v>
      </c>
      <c r="G62" s="99">
        <v>814852.92</v>
      </c>
      <c r="H62" s="39" t="s">
        <v>36</v>
      </c>
      <c r="I62" s="39">
        <v>0</v>
      </c>
      <c r="J62" s="40">
        <v>0</v>
      </c>
      <c r="K62" s="32">
        <v>0</v>
      </c>
      <c r="L62" s="39" t="s">
        <v>18</v>
      </c>
    </row>
    <row r="63" spans="1:12" x14ac:dyDescent="0.25">
      <c r="A63" s="41" t="s">
        <v>225</v>
      </c>
      <c r="B63" s="38" t="s">
        <v>226</v>
      </c>
      <c r="C63" s="37" t="s">
        <v>19</v>
      </c>
      <c r="D63" s="38" t="s">
        <v>227</v>
      </c>
      <c r="E63" s="38" t="s">
        <v>15</v>
      </c>
      <c r="F63" s="38" t="s">
        <v>35</v>
      </c>
      <c r="G63" s="99">
        <v>1355493.96</v>
      </c>
      <c r="H63" s="39" t="s">
        <v>76</v>
      </c>
      <c r="I63" s="39">
        <v>4</v>
      </c>
      <c r="J63" s="40">
        <v>80</v>
      </c>
      <c r="K63" s="32">
        <v>1600</v>
      </c>
      <c r="L63" s="39" t="s">
        <v>50</v>
      </c>
    </row>
    <row r="64" spans="1:12" x14ac:dyDescent="0.25">
      <c r="A64" s="41" t="s">
        <v>228</v>
      </c>
      <c r="B64" s="38" t="s">
        <v>229</v>
      </c>
      <c r="C64" s="37" t="s">
        <v>19</v>
      </c>
      <c r="D64" s="38" t="s">
        <v>230</v>
      </c>
      <c r="E64" s="38" t="s">
        <v>15</v>
      </c>
      <c r="F64" s="38" t="s">
        <v>35</v>
      </c>
      <c r="G64" s="99">
        <v>1313500</v>
      </c>
      <c r="H64" s="39" t="s">
        <v>24</v>
      </c>
      <c r="I64" s="39">
        <v>8</v>
      </c>
      <c r="J64" s="40">
        <v>6924.65</v>
      </c>
      <c r="K64" s="32">
        <v>1591035</v>
      </c>
      <c r="L64" s="39" t="s">
        <v>50</v>
      </c>
    </row>
    <row r="65" spans="1:12" x14ac:dyDescent="0.25">
      <c r="A65" s="41" t="s">
        <v>231</v>
      </c>
      <c r="B65" s="38" t="s">
        <v>232</v>
      </c>
      <c r="C65" s="37" t="s">
        <v>19</v>
      </c>
      <c r="D65" s="38" t="s">
        <v>233</v>
      </c>
      <c r="E65" s="38" t="s">
        <v>15</v>
      </c>
      <c r="F65" s="38" t="s">
        <v>35</v>
      </c>
      <c r="G65" s="99">
        <v>3987402.12</v>
      </c>
      <c r="H65" s="39" t="s">
        <v>119</v>
      </c>
      <c r="I65" s="39">
        <v>2</v>
      </c>
      <c r="J65" s="40">
        <v>3300.13</v>
      </c>
      <c r="K65" s="32">
        <v>27500</v>
      </c>
      <c r="L65" s="39" t="s">
        <v>50</v>
      </c>
    </row>
    <row r="66" spans="1:12" x14ac:dyDescent="0.25">
      <c r="A66" s="41" t="s">
        <v>234</v>
      </c>
      <c r="B66" s="38" t="s">
        <v>235</v>
      </c>
      <c r="C66" s="37" t="s">
        <v>19</v>
      </c>
      <c r="D66" s="38" t="s">
        <v>236</v>
      </c>
      <c r="E66" s="38" t="s">
        <v>15</v>
      </c>
      <c r="F66" s="38" t="s">
        <v>23</v>
      </c>
      <c r="G66" s="99">
        <v>9562539.5999999996</v>
      </c>
      <c r="H66" s="39" t="s">
        <v>36</v>
      </c>
      <c r="I66" s="39">
        <v>0</v>
      </c>
      <c r="J66" s="40">
        <v>0</v>
      </c>
      <c r="K66" s="32">
        <v>0</v>
      </c>
      <c r="L66" s="39" t="s">
        <v>42</v>
      </c>
    </row>
    <row r="67" spans="1:12" x14ac:dyDescent="0.25">
      <c r="A67" s="41" t="s">
        <v>237</v>
      </c>
      <c r="B67" s="38" t="s">
        <v>238</v>
      </c>
      <c r="C67" s="37" t="s">
        <v>19</v>
      </c>
      <c r="D67" s="38" t="s">
        <v>239</v>
      </c>
      <c r="E67" s="38" t="s">
        <v>15</v>
      </c>
      <c r="F67" s="38" t="s">
        <v>69</v>
      </c>
      <c r="G67" s="99">
        <v>1080625</v>
      </c>
      <c r="H67" s="39" t="s">
        <v>41</v>
      </c>
      <c r="I67" s="39">
        <v>4</v>
      </c>
      <c r="J67" s="40">
        <v>1819.67</v>
      </c>
      <c r="K67" s="32">
        <v>112735</v>
      </c>
      <c r="L67" s="39" t="s">
        <v>37</v>
      </c>
    </row>
    <row r="68" spans="1:12" x14ac:dyDescent="0.25">
      <c r="A68" s="41" t="s">
        <v>240</v>
      </c>
      <c r="B68" s="38" t="s">
        <v>241</v>
      </c>
      <c r="C68" s="37" t="s">
        <v>61</v>
      </c>
      <c r="D68" s="38" t="s">
        <v>242</v>
      </c>
      <c r="E68" s="38" t="s">
        <v>15</v>
      </c>
      <c r="F68" s="38" t="s">
        <v>75</v>
      </c>
      <c r="G68" s="99">
        <v>33024103.719999999</v>
      </c>
      <c r="H68" s="39" t="s">
        <v>76</v>
      </c>
      <c r="I68" s="39">
        <v>0</v>
      </c>
      <c r="J68" s="40">
        <v>0</v>
      </c>
      <c r="K68" s="32">
        <v>0</v>
      </c>
      <c r="L68" s="39" t="s">
        <v>50</v>
      </c>
    </row>
    <row r="69" spans="1:12" x14ac:dyDescent="0.25">
      <c r="A69" s="41" t="s">
        <v>243</v>
      </c>
      <c r="B69" s="38" t="s">
        <v>244</v>
      </c>
      <c r="C69" s="37" t="s">
        <v>61</v>
      </c>
      <c r="D69" s="38" t="s">
        <v>245</v>
      </c>
      <c r="E69" s="38" t="s">
        <v>15</v>
      </c>
      <c r="F69" s="38" t="s">
        <v>29</v>
      </c>
      <c r="G69" s="99">
        <v>18195613.699999999</v>
      </c>
      <c r="H69" s="39" t="s">
        <v>70</v>
      </c>
      <c r="I69" s="39">
        <v>8</v>
      </c>
      <c r="J69" s="40">
        <v>213736.23</v>
      </c>
      <c r="K69" s="32">
        <v>192839</v>
      </c>
      <c r="L69" s="39" t="s">
        <v>18</v>
      </c>
    </row>
    <row r="70" spans="1:12" x14ac:dyDescent="0.25">
      <c r="A70" s="41" t="s">
        <v>246</v>
      </c>
      <c r="B70" s="38" t="s">
        <v>247</v>
      </c>
      <c r="C70" s="37" t="s">
        <v>19</v>
      </c>
      <c r="D70" s="38" t="s">
        <v>248</v>
      </c>
      <c r="E70" s="38" t="s">
        <v>15</v>
      </c>
      <c r="F70" s="38" t="s">
        <v>151</v>
      </c>
      <c r="G70" s="99">
        <v>1692562.22</v>
      </c>
      <c r="H70" s="39" t="s">
        <v>17</v>
      </c>
      <c r="I70" s="39">
        <v>0</v>
      </c>
      <c r="J70" s="40">
        <v>0</v>
      </c>
      <c r="K70" s="32">
        <v>0</v>
      </c>
      <c r="L70" s="39" t="s">
        <v>211</v>
      </c>
    </row>
    <row r="71" spans="1:12" x14ac:dyDescent="0.25">
      <c r="A71" s="41" t="s">
        <v>249</v>
      </c>
      <c r="B71" s="38" t="s">
        <v>250</v>
      </c>
      <c r="C71" s="37" t="s">
        <v>19</v>
      </c>
      <c r="D71" s="38" t="s">
        <v>251</v>
      </c>
      <c r="E71" s="38" t="s">
        <v>15</v>
      </c>
      <c r="F71" s="38" t="s">
        <v>151</v>
      </c>
      <c r="G71" s="99">
        <v>1833344.65</v>
      </c>
      <c r="H71" s="39" t="s">
        <v>119</v>
      </c>
      <c r="I71" s="39">
        <v>0</v>
      </c>
      <c r="J71" s="40">
        <v>0</v>
      </c>
      <c r="K71" s="32">
        <v>0</v>
      </c>
      <c r="L71" s="39" t="s">
        <v>50</v>
      </c>
    </row>
    <row r="72" spans="1:12" x14ac:dyDescent="0.25">
      <c r="A72" s="41" t="s">
        <v>252</v>
      </c>
      <c r="B72" s="38" t="s">
        <v>253</v>
      </c>
      <c r="C72" s="37" t="s">
        <v>61</v>
      </c>
      <c r="D72" s="38" t="s">
        <v>254</v>
      </c>
      <c r="E72" s="38" t="s">
        <v>15</v>
      </c>
      <c r="F72" s="38" t="s">
        <v>16</v>
      </c>
      <c r="G72" s="99">
        <v>40751573.380000003</v>
      </c>
      <c r="H72" s="39" t="s">
        <v>119</v>
      </c>
      <c r="I72" s="39">
        <v>528</v>
      </c>
      <c r="J72" s="40">
        <v>789599.11</v>
      </c>
      <c r="K72" s="32">
        <v>7324942</v>
      </c>
      <c r="L72" s="39" t="s">
        <v>60</v>
      </c>
    </row>
    <row r="73" spans="1:12" x14ac:dyDescent="0.25">
      <c r="A73" s="41" t="s">
        <v>255</v>
      </c>
      <c r="B73" s="38" t="s">
        <v>256</v>
      </c>
      <c r="C73" s="37" t="s">
        <v>19</v>
      </c>
      <c r="D73" s="38" t="s">
        <v>257</v>
      </c>
      <c r="E73" s="38" t="s">
        <v>15</v>
      </c>
      <c r="F73" s="38" t="s">
        <v>16</v>
      </c>
      <c r="G73" s="99">
        <v>368824.38</v>
      </c>
      <c r="H73" s="39" t="s">
        <v>119</v>
      </c>
      <c r="I73" s="39">
        <v>3</v>
      </c>
      <c r="J73" s="40">
        <v>1.66</v>
      </c>
      <c r="K73" s="32">
        <v>1662</v>
      </c>
      <c r="L73" s="39" t="s">
        <v>258</v>
      </c>
    </row>
    <row r="74" spans="1:12" x14ac:dyDescent="0.25">
      <c r="A74" s="41" t="s">
        <v>259</v>
      </c>
      <c r="B74" s="38" t="s">
        <v>260</v>
      </c>
      <c r="C74" s="37" t="s">
        <v>19</v>
      </c>
      <c r="D74" s="38" t="s">
        <v>261</v>
      </c>
      <c r="E74" s="38" t="s">
        <v>15</v>
      </c>
      <c r="F74" s="38" t="s">
        <v>16</v>
      </c>
      <c r="G74" s="99">
        <v>19000000</v>
      </c>
      <c r="H74" s="39" t="s">
        <v>262</v>
      </c>
      <c r="I74" s="39">
        <v>0</v>
      </c>
      <c r="J74" s="40">
        <v>0</v>
      </c>
      <c r="K74" s="32">
        <v>0</v>
      </c>
      <c r="L74" s="39" t="s">
        <v>211</v>
      </c>
    </row>
    <row r="75" spans="1:12" x14ac:dyDescent="0.25">
      <c r="A75" s="41" t="s">
        <v>263</v>
      </c>
      <c r="B75" s="38" t="s">
        <v>264</v>
      </c>
      <c r="C75" s="37" t="s">
        <v>61</v>
      </c>
      <c r="D75" s="38" t="s">
        <v>265</v>
      </c>
      <c r="E75" s="38" t="s">
        <v>15</v>
      </c>
      <c r="F75" s="38" t="s">
        <v>35</v>
      </c>
      <c r="G75" s="99">
        <v>104419276.56</v>
      </c>
      <c r="H75" s="39" t="s">
        <v>119</v>
      </c>
      <c r="I75" s="39">
        <v>11</v>
      </c>
      <c r="J75" s="40">
        <v>33805.94</v>
      </c>
      <c r="K75" s="32">
        <v>8980</v>
      </c>
      <c r="L75" s="39" t="s">
        <v>266</v>
      </c>
    </row>
    <row r="76" spans="1:12" x14ac:dyDescent="0.25">
      <c r="A76" s="41" t="s">
        <v>267</v>
      </c>
      <c r="B76" s="38" t="s">
        <v>268</v>
      </c>
      <c r="C76" s="37" t="s">
        <v>19</v>
      </c>
      <c r="D76" s="38" t="s">
        <v>269</v>
      </c>
      <c r="E76" s="38" t="s">
        <v>15</v>
      </c>
      <c r="F76" s="38" t="s">
        <v>187</v>
      </c>
      <c r="G76" s="99">
        <v>6722083.3099999996</v>
      </c>
      <c r="H76" s="39" t="s">
        <v>36</v>
      </c>
      <c r="I76" s="39">
        <v>27</v>
      </c>
      <c r="J76" s="40">
        <v>18883.64</v>
      </c>
      <c r="K76" s="32">
        <v>398650</v>
      </c>
      <c r="L76" s="39" t="s">
        <v>42</v>
      </c>
    </row>
    <row r="77" spans="1:12" x14ac:dyDescent="0.25">
      <c r="A77" s="41" t="s">
        <v>270</v>
      </c>
      <c r="B77" s="38" t="s">
        <v>271</v>
      </c>
      <c r="C77" s="37" t="s">
        <v>19</v>
      </c>
      <c r="D77" s="38" t="s">
        <v>272</v>
      </c>
      <c r="E77" s="38" t="s">
        <v>15</v>
      </c>
      <c r="F77" s="38" t="s">
        <v>35</v>
      </c>
      <c r="G77" s="99">
        <v>382840</v>
      </c>
      <c r="H77" s="39" t="s">
        <v>188</v>
      </c>
      <c r="I77" s="39">
        <v>3</v>
      </c>
      <c r="J77" s="40">
        <v>2093.17</v>
      </c>
      <c r="K77" s="32">
        <v>904383</v>
      </c>
      <c r="L77" s="39" t="s">
        <v>50</v>
      </c>
    </row>
    <row r="78" spans="1:12" x14ac:dyDescent="0.25">
      <c r="A78" s="41" t="s">
        <v>273</v>
      </c>
      <c r="B78" s="38" t="s">
        <v>274</v>
      </c>
      <c r="C78" s="37" t="s">
        <v>19</v>
      </c>
      <c r="D78" s="38" t="s">
        <v>275</v>
      </c>
      <c r="E78" s="38" t="s">
        <v>15</v>
      </c>
      <c r="F78" s="38" t="s">
        <v>69</v>
      </c>
      <c r="G78" s="99">
        <v>7394291.7599999998</v>
      </c>
      <c r="H78" s="39" t="s">
        <v>17</v>
      </c>
      <c r="I78" s="39">
        <v>3</v>
      </c>
      <c r="J78" s="40">
        <v>1758.3</v>
      </c>
      <c r="K78" s="32">
        <v>123442</v>
      </c>
      <c r="L78" s="39" t="s">
        <v>50</v>
      </c>
    </row>
    <row r="79" spans="1:12" x14ac:dyDescent="0.25">
      <c r="A79" s="41" t="s">
        <v>276</v>
      </c>
      <c r="B79" s="38" t="s">
        <v>277</v>
      </c>
      <c r="C79" s="37" t="s">
        <v>19</v>
      </c>
      <c r="D79" s="38" t="s">
        <v>278</v>
      </c>
      <c r="E79" s="38" t="s">
        <v>15</v>
      </c>
      <c r="F79" s="38" t="s">
        <v>65</v>
      </c>
      <c r="G79" s="99">
        <v>1668558.44</v>
      </c>
      <c r="H79" s="39" t="s">
        <v>485</v>
      </c>
      <c r="I79" s="39">
        <v>1</v>
      </c>
      <c r="J79" s="40">
        <v>200</v>
      </c>
      <c r="K79" s="38">
        <v>40000</v>
      </c>
      <c r="L79" s="39" t="s">
        <v>42</v>
      </c>
    </row>
    <row r="80" spans="1:12" x14ac:dyDescent="0.25">
      <c r="A80" s="41" t="s">
        <v>279</v>
      </c>
      <c r="B80" s="38" t="s">
        <v>280</v>
      </c>
      <c r="C80" s="37" t="s">
        <v>19</v>
      </c>
      <c r="D80" s="38" t="s">
        <v>281</v>
      </c>
      <c r="E80" s="38" t="s">
        <v>15</v>
      </c>
      <c r="F80" s="38" t="s">
        <v>151</v>
      </c>
      <c r="G80" s="99">
        <v>78224.789999999994</v>
      </c>
      <c r="H80" s="39" t="s">
        <v>17</v>
      </c>
      <c r="I80" s="39">
        <v>1</v>
      </c>
      <c r="J80" s="40">
        <v>1835.46</v>
      </c>
      <c r="K80" s="38">
        <v>2622158</v>
      </c>
      <c r="L80" s="39" t="s">
        <v>85</v>
      </c>
    </row>
    <row r="81" spans="1:12" x14ac:dyDescent="0.25">
      <c r="A81" s="41" t="s">
        <v>282</v>
      </c>
      <c r="B81" s="38" t="s">
        <v>283</v>
      </c>
      <c r="C81" s="37" t="s">
        <v>61</v>
      </c>
      <c r="D81" s="38" t="s">
        <v>284</v>
      </c>
      <c r="E81" s="38" t="s">
        <v>15</v>
      </c>
      <c r="F81" s="38" t="s">
        <v>54</v>
      </c>
      <c r="G81" s="99">
        <v>14645814.390000001</v>
      </c>
      <c r="H81" s="39" t="s">
        <v>41</v>
      </c>
      <c r="I81" s="39">
        <v>381</v>
      </c>
      <c r="J81" s="40">
        <v>1364163</v>
      </c>
      <c r="K81" s="38">
        <v>16506672</v>
      </c>
      <c r="L81" s="39" t="s">
        <v>42</v>
      </c>
    </row>
    <row r="82" spans="1:12" x14ac:dyDescent="0.25">
      <c r="A82" s="41" t="s">
        <v>285</v>
      </c>
      <c r="B82" s="38" t="s">
        <v>286</v>
      </c>
      <c r="C82" s="37" t="s">
        <v>19</v>
      </c>
      <c r="D82" s="38" t="s">
        <v>287</v>
      </c>
      <c r="E82" s="38" t="s">
        <v>15</v>
      </c>
      <c r="F82" s="38" t="s">
        <v>35</v>
      </c>
      <c r="G82" s="99">
        <v>1850000</v>
      </c>
      <c r="H82" s="39" t="s">
        <v>41</v>
      </c>
      <c r="I82" s="39">
        <v>0</v>
      </c>
      <c r="J82" s="40">
        <v>0</v>
      </c>
      <c r="K82" s="38">
        <v>0</v>
      </c>
      <c r="L82" s="39" t="s">
        <v>42</v>
      </c>
    </row>
    <row r="83" spans="1:12" x14ac:dyDescent="0.25">
      <c r="A83" s="41" t="s">
        <v>288</v>
      </c>
      <c r="B83" s="38" t="s">
        <v>289</v>
      </c>
      <c r="C83" s="37" t="s">
        <v>61</v>
      </c>
      <c r="D83" s="38" t="s">
        <v>290</v>
      </c>
      <c r="E83" s="38" t="s">
        <v>15</v>
      </c>
      <c r="F83" s="38" t="s">
        <v>16</v>
      </c>
      <c r="G83" s="99">
        <v>30602237.07</v>
      </c>
      <c r="H83" s="39" t="s">
        <v>291</v>
      </c>
      <c r="I83" s="39">
        <v>11</v>
      </c>
      <c r="J83" s="40">
        <v>18032.310000000001</v>
      </c>
      <c r="K83" s="38">
        <v>591967</v>
      </c>
      <c r="L83" s="39" t="s">
        <v>204</v>
      </c>
    </row>
    <row r="84" spans="1:12" x14ac:dyDescent="0.25">
      <c r="A84" s="41" t="s">
        <v>292</v>
      </c>
      <c r="B84" s="38" t="s">
        <v>293</v>
      </c>
      <c r="C84" s="37" t="s">
        <v>19</v>
      </c>
      <c r="D84" s="38" t="s">
        <v>294</v>
      </c>
      <c r="E84" s="38" t="s">
        <v>15</v>
      </c>
      <c r="F84" s="38" t="s">
        <v>151</v>
      </c>
      <c r="G84" s="99">
        <v>6750000</v>
      </c>
      <c r="H84" s="39" t="s">
        <v>17</v>
      </c>
      <c r="I84" s="39">
        <v>0</v>
      </c>
      <c r="J84" s="40">
        <v>0</v>
      </c>
      <c r="K84" s="38">
        <v>0</v>
      </c>
      <c r="L84" s="39" t="s">
        <v>50</v>
      </c>
    </row>
    <row r="85" spans="1:12" x14ac:dyDescent="0.25">
      <c r="A85" s="41" t="s">
        <v>295</v>
      </c>
      <c r="B85" s="38" t="s">
        <v>296</v>
      </c>
      <c r="C85" s="37" t="s">
        <v>19</v>
      </c>
      <c r="D85" s="38" t="s">
        <v>297</v>
      </c>
      <c r="E85" s="38" t="s">
        <v>15</v>
      </c>
      <c r="F85" s="38" t="s">
        <v>16</v>
      </c>
      <c r="G85" s="99">
        <v>11566484.800000001</v>
      </c>
      <c r="H85" s="39" t="s">
        <v>41</v>
      </c>
      <c r="I85" s="39">
        <v>0</v>
      </c>
      <c r="J85" s="40">
        <v>0</v>
      </c>
      <c r="K85" s="38">
        <v>0</v>
      </c>
      <c r="L85" s="39" t="s">
        <v>85</v>
      </c>
    </row>
    <row r="86" spans="1:12" x14ac:dyDescent="0.25">
      <c r="A86" s="41" t="s">
        <v>298</v>
      </c>
      <c r="B86" s="38" t="s">
        <v>299</v>
      </c>
      <c r="C86" s="37" t="s">
        <v>19</v>
      </c>
      <c r="D86" s="38" t="s">
        <v>300</v>
      </c>
      <c r="E86" s="38" t="s">
        <v>15</v>
      </c>
      <c r="F86" s="38" t="s">
        <v>23</v>
      </c>
      <c r="G86" s="99">
        <v>11001000</v>
      </c>
      <c r="H86" s="39" t="s">
        <v>76</v>
      </c>
      <c r="I86" s="38">
        <v>11</v>
      </c>
      <c r="J86" s="40">
        <v>71973.53</v>
      </c>
      <c r="K86" s="38">
        <v>911780</v>
      </c>
      <c r="L86" s="97" t="s">
        <v>42</v>
      </c>
    </row>
    <row r="87" spans="1:12" x14ac:dyDescent="0.25">
      <c r="A87" s="41" t="s">
        <v>301</v>
      </c>
      <c r="B87" s="38" t="s">
        <v>302</v>
      </c>
      <c r="C87" s="37" t="s">
        <v>19</v>
      </c>
      <c r="D87" s="38" t="s">
        <v>303</v>
      </c>
      <c r="E87" s="38" t="s">
        <v>15</v>
      </c>
      <c r="F87" s="38" t="s">
        <v>35</v>
      </c>
      <c r="G87" s="99">
        <v>20956342.280000001</v>
      </c>
      <c r="H87" s="39" t="s">
        <v>17</v>
      </c>
      <c r="I87" s="39">
        <v>33</v>
      </c>
      <c r="J87" s="40">
        <v>1591207.03</v>
      </c>
      <c r="K87" s="38">
        <v>12426317</v>
      </c>
      <c r="L87" s="39" t="s">
        <v>42</v>
      </c>
    </row>
    <row r="88" spans="1:12" x14ac:dyDescent="0.25">
      <c r="A88" s="41" t="s">
        <v>304</v>
      </c>
      <c r="B88" s="38" t="s">
        <v>305</v>
      </c>
      <c r="C88" s="37" t="s">
        <v>19</v>
      </c>
      <c r="D88" s="38" t="s">
        <v>306</v>
      </c>
      <c r="E88" s="38" t="s">
        <v>15</v>
      </c>
      <c r="F88" s="38" t="s">
        <v>151</v>
      </c>
      <c r="G88" s="99">
        <v>20564386.379999999</v>
      </c>
      <c r="H88" s="39" t="s">
        <v>17</v>
      </c>
      <c r="I88" s="39">
        <v>0</v>
      </c>
      <c r="J88" s="40">
        <v>0</v>
      </c>
      <c r="K88" s="38">
        <v>0</v>
      </c>
      <c r="L88" s="39" t="s">
        <v>37</v>
      </c>
    </row>
    <row r="89" spans="1:12" x14ac:dyDescent="0.25">
      <c r="A89" s="41" t="s">
        <v>307</v>
      </c>
      <c r="B89" s="38" t="s">
        <v>308</v>
      </c>
      <c r="C89" s="37" t="s">
        <v>19</v>
      </c>
      <c r="D89" s="38" t="s">
        <v>309</v>
      </c>
      <c r="E89" s="38" t="s">
        <v>15</v>
      </c>
      <c r="F89" s="38" t="s">
        <v>151</v>
      </c>
      <c r="G89" s="99">
        <v>32580038.100000001</v>
      </c>
      <c r="H89" s="39" t="s">
        <v>17</v>
      </c>
      <c r="I89" s="39">
        <v>0</v>
      </c>
      <c r="J89" s="40">
        <v>0</v>
      </c>
      <c r="K89" s="38">
        <v>0</v>
      </c>
      <c r="L89" s="39" t="s">
        <v>310</v>
      </c>
    </row>
    <row r="90" spans="1:12" x14ac:dyDescent="0.25">
      <c r="A90" s="41" t="s">
        <v>312</v>
      </c>
      <c r="B90" s="38" t="s">
        <v>313</v>
      </c>
      <c r="C90" s="37" t="s">
        <v>19</v>
      </c>
      <c r="D90" s="38" t="s">
        <v>314</v>
      </c>
      <c r="E90" s="38" t="s">
        <v>15</v>
      </c>
      <c r="F90" s="38" t="s">
        <v>23</v>
      </c>
      <c r="G90" s="99">
        <v>4165213.52</v>
      </c>
      <c r="H90" s="39" t="s">
        <v>210</v>
      </c>
      <c r="I90" s="39">
        <v>5</v>
      </c>
      <c r="J90" s="40">
        <v>21496.92</v>
      </c>
      <c r="K90" s="38">
        <v>300008</v>
      </c>
      <c r="L90" s="39" t="s">
        <v>18</v>
      </c>
    </row>
    <row r="91" spans="1:12" x14ac:dyDescent="0.25">
      <c r="A91" s="41" t="s">
        <v>315</v>
      </c>
      <c r="B91" s="38" t="s">
        <v>316</v>
      </c>
      <c r="C91" s="37" t="s">
        <v>19</v>
      </c>
      <c r="D91" s="38" t="s">
        <v>317</v>
      </c>
      <c r="E91" s="38" t="s">
        <v>15</v>
      </c>
      <c r="F91" s="38" t="s">
        <v>16</v>
      </c>
      <c r="G91" s="98">
        <v>4498376.37</v>
      </c>
      <c r="H91" s="34" t="s">
        <v>318</v>
      </c>
      <c r="I91" s="39">
        <v>2</v>
      </c>
      <c r="J91" s="40">
        <v>2944.55</v>
      </c>
      <c r="K91" s="38">
        <v>91075</v>
      </c>
      <c r="L91" s="39" t="s">
        <v>50</v>
      </c>
    </row>
    <row r="92" spans="1:12" x14ac:dyDescent="0.25">
      <c r="A92" s="41" t="s">
        <v>319</v>
      </c>
      <c r="B92" s="38" t="s">
        <v>320</v>
      </c>
      <c r="C92" s="37" t="s">
        <v>61</v>
      </c>
      <c r="D92" s="38" t="s">
        <v>321</v>
      </c>
      <c r="E92" s="38" t="s">
        <v>15</v>
      </c>
      <c r="F92" s="38" t="s">
        <v>65</v>
      </c>
      <c r="G92" s="99">
        <v>20572681.350000001</v>
      </c>
      <c r="H92" s="39" t="s">
        <v>210</v>
      </c>
      <c r="I92" s="39">
        <v>2</v>
      </c>
      <c r="J92" s="40">
        <v>6401.21</v>
      </c>
      <c r="K92" s="38">
        <v>3235</v>
      </c>
      <c r="L92" s="39" t="s">
        <v>42</v>
      </c>
    </row>
    <row r="93" spans="1:12" x14ac:dyDescent="0.25">
      <c r="A93" s="41" t="s">
        <v>322</v>
      </c>
      <c r="B93" s="38" t="s">
        <v>323</v>
      </c>
      <c r="C93" s="37" t="s">
        <v>19</v>
      </c>
      <c r="D93" s="38" t="s">
        <v>324</v>
      </c>
      <c r="E93" s="38" t="s">
        <v>15</v>
      </c>
      <c r="F93" s="38" t="s">
        <v>54</v>
      </c>
      <c r="G93" s="99">
        <v>1015891.09</v>
      </c>
      <c r="H93" s="39" t="s">
        <v>36</v>
      </c>
      <c r="I93" s="38">
        <v>15</v>
      </c>
      <c r="J93" s="40">
        <v>3264.61</v>
      </c>
      <c r="K93" s="38">
        <v>1573685</v>
      </c>
      <c r="L93" s="97" t="s">
        <v>42</v>
      </c>
    </row>
    <row r="94" spans="1:12" x14ac:dyDescent="0.25">
      <c r="A94" s="41" t="s">
        <v>325</v>
      </c>
      <c r="B94" s="38" t="s">
        <v>326</v>
      </c>
      <c r="C94" s="37" t="s">
        <v>19</v>
      </c>
      <c r="D94" s="38" t="s">
        <v>327</v>
      </c>
      <c r="E94" s="38" t="s">
        <v>15</v>
      </c>
      <c r="F94" s="38" t="s">
        <v>65</v>
      </c>
      <c r="G94" s="99">
        <v>1080719.24</v>
      </c>
      <c r="H94" s="39" t="s">
        <v>24</v>
      </c>
      <c r="I94" s="38">
        <v>0</v>
      </c>
      <c r="J94" s="40">
        <v>0</v>
      </c>
      <c r="K94" s="38">
        <v>0</v>
      </c>
      <c r="L94" s="97" t="s">
        <v>31</v>
      </c>
    </row>
    <row r="95" spans="1:12" x14ac:dyDescent="0.25">
      <c r="A95" s="41" t="s">
        <v>328</v>
      </c>
      <c r="B95" s="38" t="s">
        <v>329</v>
      </c>
      <c r="C95" s="37" t="s">
        <v>19</v>
      </c>
      <c r="D95" s="38" t="s">
        <v>330</v>
      </c>
      <c r="E95" s="38" t="s">
        <v>15</v>
      </c>
      <c r="F95" s="38" t="s">
        <v>35</v>
      </c>
      <c r="G95" s="99">
        <v>2169400.2000000002</v>
      </c>
      <c r="H95" s="39" t="s">
        <v>262</v>
      </c>
      <c r="I95" s="39">
        <v>5</v>
      </c>
      <c r="J95" s="40">
        <v>3478.13</v>
      </c>
      <c r="K95" s="38">
        <v>18458</v>
      </c>
      <c r="L95" s="39" t="s">
        <v>18</v>
      </c>
    </row>
    <row r="96" spans="1:12" x14ac:dyDescent="0.25">
      <c r="A96" s="41" t="s">
        <v>331</v>
      </c>
      <c r="B96" s="38" t="s">
        <v>332</v>
      </c>
      <c r="C96" s="37" t="s">
        <v>19</v>
      </c>
      <c r="D96" s="38" t="s">
        <v>333</v>
      </c>
      <c r="E96" s="38" t="s">
        <v>15</v>
      </c>
      <c r="F96" s="38" t="s">
        <v>151</v>
      </c>
      <c r="G96" s="99">
        <v>21128465.190000001</v>
      </c>
      <c r="H96" s="39" t="s">
        <v>17</v>
      </c>
      <c r="I96" s="39">
        <v>0</v>
      </c>
      <c r="J96" s="40">
        <v>0</v>
      </c>
      <c r="K96" s="38">
        <v>0</v>
      </c>
      <c r="L96" s="39" t="s">
        <v>25</v>
      </c>
    </row>
    <row r="97" spans="1:12" x14ac:dyDescent="0.25">
      <c r="A97" s="41" t="s">
        <v>334</v>
      </c>
      <c r="B97" s="38" t="s">
        <v>335</v>
      </c>
      <c r="C97" s="37" t="s">
        <v>19</v>
      </c>
      <c r="D97" s="38" t="s">
        <v>336</v>
      </c>
      <c r="E97" s="38" t="s">
        <v>15</v>
      </c>
      <c r="F97" s="38" t="s">
        <v>35</v>
      </c>
      <c r="G97" s="99">
        <v>6504390</v>
      </c>
      <c r="H97" s="39" t="s">
        <v>41</v>
      </c>
      <c r="I97" s="39">
        <v>0</v>
      </c>
      <c r="J97" s="40">
        <v>0</v>
      </c>
      <c r="K97" s="38">
        <v>0</v>
      </c>
      <c r="L97" s="39" t="s">
        <v>101</v>
      </c>
    </row>
    <row r="98" spans="1:12" x14ac:dyDescent="0.25">
      <c r="A98" s="41" t="s">
        <v>337</v>
      </c>
      <c r="B98" s="38" t="s">
        <v>338</v>
      </c>
      <c r="C98" s="37" t="s">
        <v>19</v>
      </c>
      <c r="D98" s="38" t="s">
        <v>339</v>
      </c>
      <c r="E98" s="38" t="s">
        <v>15</v>
      </c>
      <c r="F98" s="38" t="s">
        <v>23</v>
      </c>
      <c r="G98" s="99">
        <v>15823988.470000001</v>
      </c>
      <c r="H98" s="39" t="s">
        <v>24</v>
      </c>
      <c r="I98" s="39">
        <v>20</v>
      </c>
      <c r="J98" s="40">
        <v>72621.66</v>
      </c>
      <c r="K98" s="38">
        <v>2602538</v>
      </c>
      <c r="L98" s="39" t="s">
        <v>37</v>
      </c>
    </row>
    <row r="99" spans="1:12" x14ac:dyDescent="0.25">
      <c r="A99" s="41" t="s">
        <v>340</v>
      </c>
      <c r="B99" s="38" t="s">
        <v>341</v>
      </c>
      <c r="C99" s="37" t="s">
        <v>19</v>
      </c>
      <c r="D99" s="38" t="s">
        <v>342</v>
      </c>
      <c r="E99" s="38" t="s">
        <v>15</v>
      </c>
      <c r="F99" s="38" t="s">
        <v>151</v>
      </c>
      <c r="G99" s="99">
        <v>18005000</v>
      </c>
      <c r="H99" s="39" t="s">
        <v>17</v>
      </c>
      <c r="I99" s="39">
        <v>0</v>
      </c>
      <c r="J99" s="40">
        <v>0</v>
      </c>
      <c r="K99" s="38">
        <v>0</v>
      </c>
      <c r="L99" s="39" t="s">
        <v>311</v>
      </c>
    </row>
    <row r="100" spans="1:12" x14ac:dyDescent="0.25">
      <c r="A100" s="41" t="s">
        <v>343</v>
      </c>
      <c r="B100" s="38" t="s">
        <v>344</v>
      </c>
      <c r="C100" s="37" t="s">
        <v>19</v>
      </c>
      <c r="D100" s="38" t="s">
        <v>345</v>
      </c>
      <c r="E100" s="38" t="s">
        <v>15</v>
      </c>
      <c r="F100" s="38" t="s">
        <v>75</v>
      </c>
      <c r="G100" s="99">
        <v>251721.75</v>
      </c>
      <c r="H100" s="39" t="s">
        <v>80</v>
      </c>
      <c r="I100" s="39">
        <v>0</v>
      </c>
      <c r="J100" s="40">
        <v>0</v>
      </c>
      <c r="K100" s="38">
        <v>0</v>
      </c>
      <c r="L100" s="39" t="s">
        <v>18</v>
      </c>
    </row>
    <row r="101" spans="1:12" x14ac:dyDescent="0.25">
      <c r="A101" s="41" t="s">
        <v>346</v>
      </c>
      <c r="B101" s="38" t="s">
        <v>347</v>
      </c>
      <c r="C101" s="37" t="s">
        <v>19</v>
      </c>
      <c r="D101" s="38" t="s">
        <v>348</v>
      </c>
      <c r="E101" s="38" t="s">
        <v>15</v>
      </c>
      <c r="F101" s="38" t="s">
        <v>69</v>
      </c>
      <c r="G101" s="99">
        <v>9079505.5</v>
      </c>
      <c r="H101" s="39" t="s">
        <v>24</v>
      </c>
      <c r="I101" s="39">
        <v>1</v>
      </c>
      <c r="J101" s="40">
        <v>2750.03</v>
      </c>
      <c r="K101" s="38">
        <v>5000</v>
      </c>
      <c r="L101" s="39" t="s">
        <v>18</v>
      </c>
    </row>
    <row r="102" spans="1:12" x14ac:dyDescent="0.25">
      <c r="A102" s="41" t="s">
        <v>349</v>
      </c>
      <c r="B102" s="38" t="s">
        <v>350</v>
      </c>
      <c r="C102" s="37" t="s">
        <v>19</v>
      </c>
      <c r="D102" s="38" t="s">
        <v>351</v>
      </c>
      <c r="E102" s="38" t="s">
        <v>15</v>
      </c>
      <c r="F102" s="38" t="s">
        <v>35</v>
      </c>
      <c r="G102" s="99">
        <v>285972.53000000003</v>
      </c>
      <c r="H102" s="39" t="s">
        <v>36</v>
      </c>
      <c r="I102" s="39">
        <v>1</v>
      </c>
      <c r="J102" s="40">
        <v>300.01</v>
      </c>
      <c r="K102" s="38">
        <v>28572</v>
      </c>
      <c r="L102" s="39" t="s">
        <v>85</v>
      </c>
    </row>
    <row r="103" spans="1:12" x14ac:dyDescent="0.25">
      <c r="A103" s="41" t="s">
        <v>465</v>
      </c>
      <c r="B103" s="38" t="s">
        <v>466</v>
      </c>
      <c r="C103" s="37" t="s">
        <v>19</v>
      </c>
      <c r="D103" s="38" t="s">
        <v>467</v>
      </c>
      <c r="E103" s="38" t="s">
        <v>15</v>
      </c>
      <c r="F103" s="38" t="s">
        <v>151</v>
      </c>
      <c r="G103" s="99">
        <v>17227418.399999999</v>
      </c>
      <c r="H103" s="39" t="s">
        <v>188</v>
      </c>
      <c r="I103" s="39">
        <v>7</v>
      </c>
      <c r="J103" s="40">
        <v>48473.06</v>
      </c>
      <c r="K103" s="38">
        <v>59831</v>
      </c>
      <c r="L103" s="39" t="s">
        <v>50</v>
      </c>
    </row>
    <row r="104" spans="1:12" x14ac:dyDescent="0.25">
      <c r="A104" s="41" t="s">
        <v>486</v>
      </c>
      <c r="B104" s="38" t="s">
        <v>487</v>
      </c>
      <c r="C104" s="37" t="s">
        <v>19</v>
      </c>
      <c r="D104" s="38" t="s">
        <v>488</v>
      </c>
      <c r="E104" s="38" t="s">
        <v>15</v>
      </c>
      <c r="F104" s="38" t="s">
        <v>35</v>
      </c>
      <c r="G104" s="99">
        <v>2013803.65</v>
      </c>
      <c r="H104" s="39" t="s">
        <v>59</v>
      </c>
      <c r="I104" s="39">
        <v>0</v>
      </c>
      <c r="J104" s="40">
        <v>0</v>
      </c>
      <c r="K104" s="38">
        <v>0</v>
      </c>
      <c r="L104" s="39" t="s">
        <v>25</v>
      </c>
    </row>
    <row r="105" spans="1:12" x14ac:dyDescent="0.25">
      <c r="A105" s="42"/>
      <c r="B105" s="42"/>
      <c r="C105" s="42"/>
      <c r="D105" s="42"/>
      <c r="E105" s="42"/>
      <c r="F105" s="42"/>
      <c r="G105" s="105"/>
      <c r="H105" s="43"/>
      <c r="I105" s="106"/>
      <c r="J105" s="48"/>
      <c r="K105" s="45"/>
      <c r="L105" s="46"/>
    </row>
    <row r="106" spans="1:12" x14ac:dyDescent="0.25">
      <c r="A106" s="42"/>
      <c r="B106" s="42"/>
      <c r="C106" s="42"/>
      <c r="D106" s="42"/>
      <c r="E106" s="42"/>
      <c r="F106" s="42"/>
      <c r="G106" s="105"/>
      <c r="H106" s="43"/>
      <c r="I106" s="106"/>
      <c r="J106" s="48"/>
      <c r="K106" s="45"/>
      <c r="L106" s="46"/>
    </row>
    <row r="107" spans="1:12" x14ac:dyDescent="0.25">
      <c r="A107" s="42"/>
      <c r="B107" s="42"/>
      <c r="C107" s="42"/>
      <c r="D107" s="42"/>
      <c r="E107" s="42"/>
      <c r="F107" s="42"/>
      <c r="G107" s="105"/>
      <c r="H107" s="43"/>
      <c r="I107" s="106"/>
      <c r="J107" s="48"/>
      <c r="K107" s="45"/>
      <c r="L107" s="46"/>
    </row>
    <row r="108" spans="1:12" x14ac:dyDescent="0.25">
      <c r="A108" s="42"/>
      <c r="B108" s="42"/>
      <c r="C108" s="42"/>
      <c r="D108" s="42"/>
      <c r="E108" s="42"/>
      <c r="F108" s="42"/>
      <c r="G108" s="105"/>
      <c r="H108" s="43"/>
      <c r="I108" s="42"/>
      <c r="J108" s="48"/>
      <c r="K108" s="45"/>
      <c r="L108" s="50"/>
    </row>
    <row r="109" spans="1:12" x14ac:dyDescent="0.25">
      <c r="A109" s="42"/>
      <c r="B109" s="42"/>
      <c r="C109" s="42"/>
      <c r="D109" s="42"/>
      <c r="E109" s="42"/>
      <c r="F109" s="42"/>
      <c r="G109" s="105"/>
      <c r="H109" s="43"/>
      <c r="I109" s="43"/>
      <c r="J109" s="48"/>
      <c r="K109" s="45"/>
      <c r="L109" s="46"/>
    </row>
    <row r="110" spans="1:12" x14ac:dyDescent="0.25">
      <c r="A110" s="42"/>
      <c r="B110" s="42"/>
      <c r="C110" s="42"/>
      <c r="D110" s="42"/>
      <c r="E110" s="42"/>
      <c r="F110" s="42"/>
      <c r="G110" s="105"/>
      <c r="H110" s="43"/>
      <c r="I110" s="43"/>
      <c r="J110" s="48"/>
      <c r="K110" s="45"/>
      <c r="L110" s="46"/>
    </row>
    <row r="111" spans="1:12" x14ac:dyDescent="0.25">
      <c r="A111" s="42"/>
      <c r="B111" s="42"/>
      <c r="C111" s="42"/>
      <c r="D111" s="42"/>
      <c r="E111" s="42"/>
      <c r="F111" s="42"/>
      <c r="G111" s="94"/>
      <c r="H111" s="43"/>
      <c r="I111" s="43"/>
      <c r="J111" s="44"/>
      <c r="K111" s="45"/>
      <c r="L111" s="46"/>
    </row>
    <row r="112" spans="1:12" x14ac:dyDescent="0.25">
      <c r="A112" s="42"/>
      <c r="B112" s="42"/>
      <c r="C112" s="42"/>
      <c r="D112" s="42"/>
      <c r="E112" s="42"/>
      <c r="F112" s="42"/>
      <c r="G112" s="94"/>
      <c r="H112" s="43"/>
      <c r="I112" s="43"/>
      <c r="J112" s="44"/>
      <c r="K112" s="45"/>
      <c r="L112" s="46"/>
    </row>
    <row r="113" spans="1:12" x14ac:dyDescent="0.25">
      <c r="A113" s="42"/>
      <c r="B113" s="42"/>
      <c r="C113" s="42"/>
      <c r="D113" s="42"/>
      <c r="E113" s="42"/>
      <c r="F113" s="42"/>
      <c r="G113" s="94"/>
      <c r="I113" s="42"/>
      <c r="J113" s="48"/>
      <c r="K113" s="49"/>
      <c r="L113" s="50"/>
    </row>
    <row r="115" spans="1:12" x14ac:dyDescent="0.25">
      <c r="H115" s="1"/>
    </row>
    <row r="126" spans="1:12" ht="12" customHeight="1" x14ac:dyDescent="0.25"/>
  </sheetData>
  <autoFilter ref="A6:L105" xr:uid="{853AE4FD-5B8E-4A2F-833C-FC5C46D91615}">
    <sortState xmlns:xlrd2="http://schemas.microsoft.com/office/spreadsheetml/2017/richdata2" ref="A7:L105">
      <sortCondition ref="H6:H105"/>
    </sortState>
  </autoFilter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BCA477-7F59-46AD-A6BC-7AED3D7CFA99}">
  <dimension ref="A1:R33"/>
  <sheetViews>
    <sheetView tabSelected="1" zoomScale="110" zoomScaleNormal="110" workbookViewId="0">
      <selection activeCell="G3" sqref="G3:K5"/>
    </sheetView>
  </sheetViews>
  <sheetFormatPr defaultColWidth="9.140625" defaultRowHeight="17.25" customHeight="1" x14ac:dyDescent="0.25"/>
  <cols>
    <col min="1" max="1" width="10.7109375" style="42" bestFit="1" customWidth="1"/>
    <col min="2" max="2" width="5" style="42" bestFit="1" customWidth="1"/>
    <col min="3" max="3" width="9.42578125" style="42" customWidth="1"/>
    <col min="4" max="4" width="5" style="42" bestFit="1" customWidth="1"/>
    <col min="5" max="9" width="9.140625" style="42"/>
    <col min="10" max="10" width="10.85546875" style="42" customWidth="1"/>
    <col min="11" max="11" width="14.85546875" style="42" bestFit="1" customWidth="1"/>
    <col min="12" max="12" width="13.42578125" style="42" customWidth="1"/>
    <col min="13" max="13" width="9.140625" style="42"/>
    <col min="14" max="14" width="7.28515625" style="42" customWidth="1"/>
    <col min="15" max="16384" width="9.140625" style="42"/>
  </cols>
  <sheetData>
    <row r="1" spans="1:18" ht="17.25" customHeight="1" x14ac:dyDescent="0.25">
      <c r="F1" s="53"/>
      <c r="G1" s="53"/>
      <c r="H1" s="53"/>
      <c r="I1" s="53"/>
      <c r="J1" s="53"/>
      <c r="K1" s="53"/>
      <c r="L1" s="53"/>
      <c r="M1" s="53"/>
      <c r="N1" s="53"/>
      <c r="O1" s="147"/>
      <c r="P1" s="147"/>
      <c r="Q1" s="147"/>
      <c r="R1" s="147"/>
    </row>
    <row r="2" spans="1:18" ht="17.25" customHeight="1" x14ac:dyDescent="0.25">
      <c r="F2" s="53"/>
      <c r="G2" s="148" t="s">
        <v>512</v>
      </c>
      <c r="H2" s="148"/>
      <c r="I2" s="148"/>
      <c r="J2" s="148"/>
      <c r="K2" s="148"/>
      <c r="L2" s="53"/>
      <c r="M2" s="53"/>
      <c r="N2" s="53"/>
      <c r="O2" s="147"/>
      <c r="P2" s="147"/>
      <c r="Q2" s="147"/>
      <c r="R2" s="147"/>
    </row>
    <row r="3" spans="1:18" ht="17.25" customHeight="1" x14ac:dyDescent="0.25">
      <c r="F3" s="53"/>
      <c r="G3" s="149"/>
      <c r="H3" s="149"/>
      <c r="I3" s="149"/>
      <c r="J3" s="149"/>
      <c r="K3" s="149"/>
      <c r="L3" s="53"/>
      <c r="M3" s="53"/>
      <c r="N3" s="53"/>
      <c r="O3" s="53"/>
      <c r="P3" s="53"/>
      <c r="Q3" s="53"/>
      <c r="R3" s="53"/>
    </row>
    <row r="4" spans="1:18" ht="17.25" customHeight="1" x14ac:dyDescent="0.25">
      <c r="F4" s="53"/>
      <c r="G4" s="149"/>
      <c r="H4" s="149"/>
      <c r="I4" s="149"/>
      <c r="J4" s="149"/>
      <c r="K4" s="149"/>
      <c r="L4" s="53"/>
      <c r="M4" s="53"/>
      <c r="N4" s="53"/>
      <c r="O4" s="53"/>
      <c r="P4" s="53"/>
      <c r="Q4" s="53"/>
      <c r="R4" s="53"/>
    </row>
    <row r="5" spans="1:18" ht="17.25" customHeight="1" x14ac:dyDescent="0.25">
      <c r="A5" s="53"/>
      <c r="B5" s="53"/>
      <c r="C5" s="53"/>
      <c r="D5" s="53"/>
      <c r="E5" s="53"/>
      <c r="F5" s="53"/>
      <c r="G5" s="149"/>
      <c r="H5" s="149"/>
      <c r="I5" s="149"/>
      <c r="J5" s="149"/>
      <c r="K5" s="149"/>
      <c r="L5" s="53"/>
      <c r="M5" s="53"/>
      <c r="N5" s="53"/>
      <c r="O5" s="53"/>
      <c r="P5" s="53"/>
      <c r="Q5" s="53"/>
      <c r="R5" s="53"/>
    </row>
    <row r="6" spans="1:18" ht="17.25" customHeight="1" x14ac:dyDescent="0.25">
      <c r="A6" s="54"/>
      <c r="B6" s="109" t="s">
        <v>353</v>
      </c>
      <c r="C6" s="130"/>
      <c r="D6" s="130"/>
      <c r="E6" s="130"/>
      <c r="F6" s="130"/>
      <c r="G6" s="130"/>
      <c r="H6" s="130"/>
      <c r="I6" s="130"/>
      <c r="J6" s="130"/>
      <c r="K6" s="130"/>
      <c r="L6" s="110"/>
      <c r="M6" s="150" t="s">
        <v>354</v>
      </c>
      <c r="N6" s="130"/>
      <c r="O6" s="130"/>
      <c r="P6" s="110"/>
      <c r="Q6" s="53"/>
      <c r="R6" s="53"/>
    </row>
    <row r="7" spans="1:18" ht="17.25" customHeight="1" x14ac:dyDescent="0.25">
      <c r="A7" s="123" t="s">
        <v>355</v>
      </c>
      <c r="B7" s="125" t="s">
        <v>356</v>
      </c>
      <c r="C7" s="127" t="s">
        <v>357</v>
      </c>
      <c r="D7" s="128"/>
      <c r="E7" s="129"/>
      <c r="F7" s="109" t="s">
        <v>358</v>
      </c>
      <c r="G7" s="130"/>
      <c r="H7" s="130"/>
      <c r="I7" s="130"/>
      <c r="J7" s="130"/>
      <c r="K7" s="130"/>
      <c r="L7" s="110"/>
      <c r="M7" s="135" t="s">
        <v>359</v>
      </c>
      <c r="N7" s="136"/>
      <c r="O7" s="136"/>
      <c r="P7" s="137"/>
      <c r="Q7" s="53"/>
      <c r="R7" s="53"/>
    </row>
    <row r="8" spans="1:18" ht="27" customHeight="1" x14ac:dyDescent="0.25">
      <c r="A8" s="124"/>
      <c r="B8" s="126"/>
      <c r="C8" s="55" t="s">
        <v>360</v>
      </c>
      <c r="D8" s="109" t="s">
        <v>361</v>
      </c>
      <c r="E8" s="110"/>
      <c r="F8" s="141" t="s">
        <v>362</v>
      </c>
      <c r="G8" s="142"/>
      <c r="H8" s="143" t="s">
        <v>363</v>
      </c>
      <c r="I8" s="144"/>
      <c r="J8" s="145" t="s">
        <v>364</v>
      </c>
      <c r="K8" s="146"/>
      <c r="L8" s="56" t="s">
        <v>365</v>
      </c>
      <c r="M8" s="138"/>
      <c r="N8" s="139"/>
      <c r="O8" s="139"/>
      <c r="P8" s="140"/>
      <c r="Q8" s="53"/>
      <c r="R8" s="53"/>
    </row>
    <row r="9" spans="1:18" ht="17.25" customHeight="1" x14ac:dyDescent="0.25">
      <c r="A9" s="57" t="s">
        <v>366</v>
      </c>
      <c r="B9" s="58" t="s">
        <v>367</v>
      </c>
      <c r="C9" s="58" t="s">
        <v>367</v>
      </c>
      <c r="D9" s="131" t="s">
        <v>367</v>
      </c>
      <c r="E9" s="132"/>
      <c r="F9" s="131" t="s">
        <v>367</v>
      </c>
      <c r="G9" s="132"/>
      <c r="H9" s="131" t="s">
        <v>367</v>
      </c>
      <c r="I9" s="132"/>
      <c r="J9" s="113" t="s">
        <v>367</v>
      </c>
      <c r="K9" s="114"/>
      <c r="L9" s="59" t="s">
        <v>367</v>
      </c>
      <c r="M9" s="151" t="s">
        <v>367</v>
      </c>
      <c r="N9" s="152"/>
      <c r="O9" s="152"/>
      <c r="P9" s="153"/>
      <c r="Q9" s="53"/>
      <c r="R9" s="53"/>
    </row>
    <row r="10" spans="1:18" ht="17.25" customHeight="1" x14ac:dyDescent="0.25">
      <c r="A10" s="57" t="s">
        <v>368</v>
      </c>
      <c r="B10" s="58" t="s">
        <v>367</v>
      </c>
      <c r="C10" s="58" t="s">
        <v>367</v>
      </c>
      <c r="D10" s="111" t="s">
        <v>367</v>
      </c>
      <c r="E10" s="112"/>
      <c r="F10" s="111" t="s">
        <v>367</v>
      </c>
      <c r="G10" s="112"/>
      <c r="H10" s="111" t="s">
        <v>367</v>
      </c>
      <c r="I10" s="112"/>
      <c r="J10" s="113" t="s">
        <v>367</v>
      </c>
      <c r="K10" s="114"/>
      <c r="L10" s="59" t="s">
        <v>367</v>
      </c>
      <c r="M10" s="115" t="s">
        <v>367</v>
      </c>
      <c r="N10" s="116"/>
      <c r="O10" s="116"/>
      <c r="P10" s="117"/>
      <c r="Q10" s="53"/>
      <c r="R10" s="53"/>
    </row>
    <row r="11" spans="1:18" ht="17.25" customHeight="1" x14ac:dyDescent="0.25">
      <c r="A11" s="57" t="s">
        <v>369</v>
      </c>
      <c r="B11" s="58" t="s">
        <v>367</v>
      </c>
      <c r="C11" s="58" t="s">
        <v>367</v>
      </c>
      <c r="D11" s="111" t="s">
        <v>367</v>
      </c>
      <c r="E11" s="112"/>
      <c r="F11" s="111" t="s">
        <v>367</v>
      </c>
      <c r="G11" s="112"/>
      <c r="H11" s="111" t="s">
        <v>367</v>
      </c>
      <c r="I11" s="112"/>
      <c r="J11" s="113" t="s">
        <v>367</v>
      </c>
      <c r="K11" s="114"/>
      <c r="L11" s="59" t="s">
        <v>367</v>
      </c>
      <c r="M11" s="115" t="s">
        <v>367</v>
      </c>
      <c r="N11" s="116"/>
      <c r="O11" s="116"/>
      <c r="P11" s="117"/>
      <c r="Q11" s="53"/>
      <c r="R11" s="53"/>
    </row>
    <row r="12" spans="1:18" ht="17.25" customHeight="1" x14ac:dyDescent="0.25">
      <c r="A12" s="57" t="s">
        <v>370</v>
      </c>
      <c r="B12" s="58" t="s">
        <v>367</v>
      </c>
      <c r="C12" s="58" t="s">
        <v>367</v>
      </c>
      <c r="D12" s="111" t="s">
        <v>367</v>
      </c>
      <c r="E12" s="112"/>
      <c r="F12" s="111" t="s">
        <v>367</v>
      </c>
      <c r="G12" s="112"/>
      <c r="H12" s="111" t="s">
        <v>367</v>
      </c>
      <c r="I12" s="112"/>
      <c r="J12" s="113" t="s">
        <v>367</v>
      </c>
      <c r="K12" s="114"/>
      <c r="L12" s="59" t="s">
        <v>367</v>
      </c>
      <c r="M12" s="115" t="s">
        <v>367</v>
      </c>
      <c r="N12" s="116"/>
      <c r="O12" s="116"/>
      <c r="P12" s="117"/>
      <c r="Q12" s="53"/>
      <c r="R12" s="53"/>
    </row>
    <row r="13" spans="1:18" ht="17.25" customHeight="1" x14ac:dyDescent="0.25">
      <c r="A13" s="57" t="s">
        <v>371</v>
      </c>
      <c r="B13" s="58">
        <v>1</v>
      </c>
      <c r="C13" s="58">
        <v>1</v>
      </c>
      <c r="D13" s="111" t="s">
        <v>367</v>
      </c>
      <c r="E13" s="112"/>
      <c r="F13" s="111">
        <v>1</v>
      </c>
      <c r="G13" s="112"/>
      <c r="H13" s="111" t="s">
        <v>367</v>
      </c>
      <c r="I13" s="112"/>
      <c r="J13" s="113" t="s">
        <v>367</v>
      </c>
      <c r="K13" s="114"/>
      <c r="L13" s="59" t="s">
        <v>367</v>
      </c>
      <c r="M13" s="115" t="s">
        <v>367</v>
      </c>
      <c r="N13" s="116"/>
      <c r="O13" s="116"/>
      <c r="P13" s="117"/>
      <c r="Q13" s="53"/>
      <c r="R13" s="53"/>
    </row>
    <row r="14" spans="1:18" ht="17.25" customHeight="1" x14ac:dyDescent="0.25">
      <c r="A14" s="57" t="s">
        <v>385</v>
      </c>
      <c r="B14" s="58" t="s">
        <v>367</v>
      </c>
      <c r="C14" s="58" t="s">
        <v>367</v>
      </c>
      <c r="D14" s="111" t="s">
        <v>367</v>
      </c>
      <c r="E14" s="112"/>
      <c r="F14" s="111" t="s">
        <v>367</v>
      </c>
      <c r="G14" s="112"/>
      <c r="H14" s="111" t="s">
        <v>367</v>
      </c>
      <c r="I14" s="112"/>
      <c r="J14" s="113" t="s">
        <v>367</v>
      </c>
      <c r="K14" s="114"/>
      <c r="L14" s="59" t="s">
        <v>367</v>
      </c>
      <c r="M14" s="115" t="s">
        <v>367</v>
      </c>
      <c r="N14" s="116"/>
      <c r="O14" s="116"/>
      <c r="P14" s="117"/>
      <c r="Q14" s="53"/>
      <c r="R14" s="53"/>
    </row>
    <row r="15" spans="1:18" ht="17.25" customHeight="1" x14ac:dyDescent="0.25">
      <c r="A15" s="57" t="s">
        <v>469</v>
      </c>
      <c r="B15" s="58">
        <v>1</v>
      </c>
      <c r="C15" s="58">
        <v>1</v>
      </c>
      <c r="D15" s="111" t="s">
        <v>367</v>
      </c>
      <c r="E15" s="112"/>
      <c r="F15" s="111">
        <v>1</v>
      </c>
      <c r="G15" s="112"/>
      <c r="H15" s="111" t="s">
        <v>367</v>
      </c>
      <c r="I15" s="112"/>
      <c r="J15" s="113" t="s">
        <v>367</v>
      </c>
      <c r="K15" s="114"/>
      <c r="L15" s="59" t="s">
        <v>367</v>
      </c>
      <c r="M15" s="115">
        <v>5</v>
      </c>
      <c r="N15" s="116"/>
      <c r="O15" s="116"/>
      <c r="P15" s="117"/>
      <c r="Q15" s="53"/>
      <c r="R15" s="53"/>
    </row>
    <row r="16" spans="1:18" ht="17.25" customHeight="1" x14ac:dyDescent="0.25">
      <c r="A16" s="57" t="s">
        <v>489</v>
      </c>
      <c r="B16" s="58" t="s">
        <v>367</v>
      </c>
      <c r="C16" s="58" t="s">
        <v>367</v>
      </c>
      <c r="D16" s="111" t="s">
        <v>367</v>
      </c>
      <c r="E16" s="112"/>
      <c r="F16" s="111" t="s">
        <v>367</v>
      </c>
      <c r="G16" s="112"/>
      <c r="H16" s="111" t="s">
        <v>367</v>
      </c>
      <c r="I16" s="112"/>
      <c r="J16" s="111" t="s">
        <v>367</v>
      </c>
      <c r="K16" s="112"/>
      <c r="L16" s="58" t="s">
        <v>367</v>
      </c>
      <c r="M16" s="115" t="s">
        <v>367</v>
      </c>
      <c r="N16" s="116"/>
      <c r="O16" s="116"/>
      <c r="P16" s="117"/>
      <c r="Q16" s="53"/>
      <c r="R16" s="53"/>
    </row>
    <row r="17" spans="1:18" ht="17.25" customHeight="1" x14ac:dyDescent="0.25">
      <c r="A17" s="57" t="s">
        <v>498</v>
      </c>
      <c r="B17" s="58" t="s">
        <v>367</v>
      </c>
      <c r="C17" s="58" t="s">
        <v>367</v>
      </c>
      <c r="D17" s="111" t="s">
        <v>367</v>
      </c>
      <c r="E17" s="112"/>
      <c r="F17" s="111" t="s">
        <v>367</v>
      </c>
      <c r="G17" s="112"/>
      <c r="H17" s="111" t="s">
        <v>367</v>
      </c>
      <c r="I17" s="112"/>
      <c r="J17" s="111" t="s">
        <v>367</v>
      </c>
      <c r="K17" s="112"/>
      <c r="L17" s="58" t="s">
        <v>367</v>
      </c>
      <c r="M17" s="115" t="s">
        <v>367</v>
      </c>
      <c r="N17" s="116"/>
      <c r="O17" s="116"/>
      <c r="P17" s="117"/>
      <c r="Q17" s="53"/>
      <c r="R17" s="53"/>
    </row>
    <row r="18" spans="1:18" ht="17.25" customHeight="1" x14ac:dyDescent="0.25">
      <c r="A18" s="60" t="s">
        <v>372</v>
      </c>
      <c r="B18" s="61">
        <f>SUM(B9:B15)</f>
        <v>2</v>
      </c>
      <c r="C18" s="61">
        <f>SUM(C9:C15)</f>
        <v>2</v>
      </c>
      <c r="D18" s="133" t="s">
        <v>367</v>
      </c>
      <c r="E18" s="134"/>
      <c r="F18" s="118">
        <f>SUM(F9:G15)</f>
        <v>2</v>
      </c>
      <c r="G18" s="119"/>
      <c r="H18" s="118" t="s">
        <v>367</v>
      </c>
      <c r="I18" s="119"/>
      <c r="J18" s="118" t="s">
        <v>367</v>
      </c>
      <c r="K18" s="119"/>
      <c r="L18" s="61" t="s">
        <v>367</v>
      </c>
      <c r="M18" s="120">
        <f>SUM(M15)</f>
        <v>5</v>
      </c>
      <c r="N18" s="121"/>
      <c r="O18" s="121"/>
      <c r="P18" s="122"/>
      <c r="Q18" s="53"/>
      <c r="R18" s="53"/>
    </row>
    <row r="19" spans="1:18" ht="17.25" customHeight="1" x14ac:dyDescent="0.25">
      <c r="A19" s="62"/>
      <c r="B19" s="62"/>
      <c r="C19" s="62"/>
      <c r="D19" s="62"/>
      <c r="E19" s="62"/>
      <c r="F19" s="62"/>
      <c r="G19" s="62"/>
      <c r="H19" s="62"/>
      <c r="I19" s="62"/>
      <c r="J19" s="62"/>
      <c r="K19" s="62"/>
      <c r="L19" s="62"/>
      <c r="M19" s="62"/>
      <c r="N19" s="62"/>
      <c r="O19" s="62"/>
      <c r="P19" s="62"/>
      <c r="Q19" s="53"/>
      <c r="R19" s="53"/>
    </row>
    <row r="20" spans="1:18" ht="34.5" customHeight="1" x14ac:dyDescent="0.25">
      <c r="A20" s="63" t="s">
        <v>373</v>
      </c>
      <c r="B20" s="109" t="s">
        <v>374</v>
      </c>
      <c r="C20" s="110"/>
      <c r="D20" s="55" t="s">
        <v>375</v>
      </c>
      <c r="E20" s="109" t="s">
        <v>376</v>
      </c>
      <c r="F20" s="110"/>
      <c r="G20" s="109" t="s">
        <v>377</v>
      </c>
      <c r="H20" s="110"/>
      <c r="I20" s="109" t="s">
        <v>4</v>
      </c>
      <c r="J20" s="110"/>
      <c r="K20" s="55" t="s">
        <v>378</v>
      </c>
      <c r="L20" s="143" t="s">
        <v>379</v>
      </c>
      <c r="M20" s="144"/>
      <c r="N20" s="63" t="s">
        <v>380</v>
      </c>
      <c r="O20" s="64"/>
      <c r="P20" s="64"/>
      <c r="Q20" s="53"/>
      <c r="R20" s="53"/>
    </row>
    <row r="21" spans="1:18" ht="17.25" customHeight="1" x14ac:dyDescent="0.25">
      <c r="A21" s="65">
        <v>45441</v>
      </c>
      <c r="B21" s="109" t="s">
        <v>381</v>
      </c>
      <c r="C21" s="110"/>
      <c r="D21" s="55" t="s">
        <v>347</v>
      </c>
      <c r="E21" s="109" t="s">
        <v>382</v>
      </c>
      <c r="F21" s="110"/>
      <c r="G21" s="109" t="s">
        <v>383</v>
      </c>
      <c r="H21" s="110"/>
      <c r="I21" s="109" t="s">
        <v>69</v>
      </c>
      <c r="J21" s="110"/>
      <c r="K21" s="55" t="s">
        <v>24</v>
      </c>
      <c r="L21" s="143" t="s">
        <v>384</v>
      </c>
      <c r="M21" s="144"/>
      <c r="N21" s="63" t="s">
        <v>367</v>
      </c>
      <c r="O21" s="64"/>
      <c r="P21" s="64"/>
      <c r="Q21" s="53"/>
      <c r="R21" s="53"/>
    </row>
    <row r="22" spans="1:18" ht="17.25" customHeight="1" x14ac:dyDescent="0.25">
      <c r="A22" s="65">
        <v>45476</v>
      </c>
      <c r="B22" s="107" t="s">
        <v>470</v>
      </c>
      <c r="C22" s="108"/>
      <c r="D22" s="55" t="s">
        <v>466</v>
      </c>
      <c r="E22" s="109" t="s">
        <v>382</v>
      </c>
      <c r="F22" s="110"/>
      <c r="G22" s="107" t="s">
        <v>383</v>
      </c>
      <c r="H22" s="108"/>
      <c r="I22" s="109" t="s">
        <v>151</v>
      </c>
      <c r="J22" s="110"/>
      <c r="K22" s="55" t="s">
        <v>471</v>
      </c>
      <c r="L22" s="107" t="s">
        <v>473</v>
      </c>
      <c r="M22" s="108"/>
      <c r="N22" s="55" t="s">
        <v>472</v>
      </c>
      <c r="O22" s="64"/>
      <c r="P22" s="64"/>
      <c r="Q22" s="53"/>
      <c r="R22" s="53"/>
    </row>
    <row r="23" spans="1:18" ht="17.25" customHeight="1" x14ac:dyDescent="0.25">
      <c r="Q23" s="53"/>
      <c r="R23" s="53"/>
    </row>
    <row r="24" spans="1:18" ht="17.25" customHeight="1" x14ac:dyDescent="0.25">
      <c r="Q24" s="53"/>
      <c r="R24" s="53"/>
    </row>
    <row r="25" spans="1:18" ht="17.25" customHeight="1" x14ac:dyDescent="0.25">
      <c r="Q25" s="53"/>
      <c r="R25" s="53"/>
    </row>
    <row r="26" spans="1:18" ht="17.25" customHeight="1" x14ac:dyDescent="0.25">
      <c r="Q26" s="53"/>
      <c r="R26" s="53"/>
    </row>
    <row r="27" spans="1:18" ht="17.25" customHeight="1" x14ac:dyDescent="0.25">
      <c r="Q27" s="53"/>
      <c r="R27" s="53"/>
    </row>
    <row r="28" spans="1:18" ht="17.25" customHeight="1" x14ac:dyDescent="0.25">
      <c r="Q28" s="53"/>
      <c r="R28" s="53"/>
    </row>
    <row r="29" spans="1:18" ht="17.25" customHeight="1" x14ac:dyDescent="0.25">
      <c r="Q29" s="53"/>
      <c r="R29" s="53"/>
    </row>
    <row r="30" spans="1:18" ht="17.25" customHeight="1" x14ac:dyDescent="0.25">
      <c r="Q30" s="53"/>
      <c r="R30" s="53"/>
    </row>
    <row r="31" spans="1:18" ht="17.25" customHeight="1" x14ac:dyDescent="0.25">
      <c r="Q31" s="53"/>
      <c r="R31" s="53"/>
    </row>
    <row r="32" spans="1:18" ht="17.25" customHeight="1" x14ac:dyDescent="0.25">
      <c r="Q32" s="53"/>
      <c r="R32" s="53"/>
    </row>
    <row r="33" spans="17:18" ht="17.25" customHeight="1" x14ac:dyDescent="0.25">
      <c r="Q33" s="53"/>
      <c r="R33" s="53"/>
    </row>
  </sheetData>
  <mergeCells count="79">
    <mergeCell ref="D14:E14"/>
    <mergeCell ref="F14:G14"/>
    <mergeCell ref="H14:I14"/>
    <mergeCell ref="J14:K14"/>
    <mergeCell ref="M16:P16"/>
    <mergeCell ref="M14:P14"/>
    <mergeCell ref="D15:E15"/>
    <mergeCell ref="F16:G16"/>
    <mergeCell ref="H16:I16"/>
    <mergeCell ref="J16:K16"/>
    <mergeCell ref="B20:C20"/>
    <mergeCell ref="E20:F20"/>
    <mergeCell ref="G20:H20"/>
    <mergeCell ref="I20:J20"/>
    <mergeCell ref="L20:M20"/>
    <mergeCell ref="B21:C21"/>
    <mergeCell ref="E21:F21"/>
    <mergeCell ref="G21:H21"/>
    <mergeCell ref="I21:J21"/>
    <mergeCell ref="L21:M21"/>
    <mergeCell ref="D13:E13"/>
    <mergeCell ref="F13:G13"/>
    <mergeCell ref="H13:I13"/>
    <mergeCell ref="J13:K13"/>
    <mergeCell ref="M13:P13"/>
    <mergeCell ref="M12:P12"/>
    <mergeCell ref="D11:E11"/>
    <mergeCell ref="F11:G11"/>
    <mergeCell ref="H11:I11"/>
    <mergeCell ref="J11:K11"/>
    <mergeCell ref="M11:P11"/>
    <mergeCell ref="M9:P9"/>
    <mergeCell ref="D10:E10"/>
    <mergeCell ref="F10:G10"/>
    <mergeCell ref="H10:I10"/>
    <mergeCell ref="J10:K10"/>
    <mergeCell ref="M10:P10"/>
    <mergeCell ref="O1:R2"/>
    <mergeCell ref="G2:K2"/>
    <mergeCell ref="G3:K5"/>
    <mergeCell ref="B6:L6"/>
    <mergeCell ref="M6:P6"/>
    <mergeCell ref="M7:P8"/>
    <mergeCell ref="D8:E8"/>
    <mergeCell ref="F8:G8"/>
    <mergeCell ref="H8:I8"/>
    <mergeCell ref="J8:K8"/>
    <mergeCell ref="B22:C22"/>
    <mergeCell ref="A7:A8"/>
    <mergeCell ref="B7:B8"/>
    <mergeCell ref="C7:E7"/>
    <mergeCell ref="F7:L7"/>
    <mergeCell ref="D9:E9"/>
    <mergeCell ref="F9:G9"/>
    <mergeCell ref="H9:I9"/>
    <mergeCell ref="J9:K9"/>
    <mergeCell ref="D12:E12"/>
    <mergeCell ref="F12:G12"/>
    <mergeCell ref="H12:I12"/>
    <mergeCell ref="J12:K12"/>
    <mergeCell ref="D18:E18"/>
    <mergeCell ref="F18:G18"/>
    <mergeCell ref="H18:I18"/>
    <mergeCell ref="L22:M22"/>
    <mergeCell ref="I22:J22"/>
    <mergeCell ref="D16:E16"/>
    <mergeCell ref="F15:G15"/>
    <mergeCell ref="H15:I15"/>
    <mergeCell ref="J15:K15"/>
    <mergeCell ref="M15:P15"/>
    <mergeCell ref="E22:F22"/>
    <mergeCell ref="G22:H22"/>
    <mergeCell ref="J18:K18"/>
    <mergeCell ref="M18:P18"/>
    <mergeCell ref="D17:E17"/>
    <mergeCell ref="F17:G17"/>
    <mergeCell ref="H17:I17"/>
    <mergeCell ref="J17:K17"/>
    <mergeCell ref="M17:P17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2E1376-7C4E-4729-A497-DCD2E29CAF20}">
  <dimension ref="A1:S136"/>
  <sheetViews>
    <sheetView workbookViewId="0">
      <selection activeCell="C21" sqref="A21:XFD21"/>
    </sheetView>
  </sheetViews>
  <sheetFormatPr defaultColWidth="9.140625" defaultRowHeight="15" x14ac:dyDescent="0.25"/>
  <cols>
    <col min="1" max="1" width="37.7109375" style="42" bestFit="1" customWidth="1"/>
    <col min="2" max="2" width="14.85546875" style="42" bestFit="1" customWidth="1"/>
    <col min="3" max="3" width="26.28515625" style="42" bestFit="1" customWidth="1"/>
    <col min="4" max="4" width="14.140625" style="42" bestFit="1" customWidth="1"/>
    <col min="5" max="5" width="36.28515625" style="42" bestFit="1" customWidth="1"/>
    <col min="6" max="6" width="21" style="42" bestFit="1" customWidth="1"/>
    <col min="7" max="12" width="9.140625" style="42"/>
    <col min="13" max="13" width="12.7109375" style="42" bestFit="1" customWidth="1"/>
    <col min="14" max="14" width="11" style="42" customWidth="1"/>
    <col min="15" max="15" width="12.7109375" style="42" bestFit="1" customWidth="1"/>
    <col min="16" max="16" width="9.140625" style="42"/>
    <col min="17" max="17" width="12.7109375" style="42" bestFit="1" customWidth="1"/>
    <col min="18" max="19" width="11.140625" style="42" bestFit="1" customWidth="1"/>
    <col min="20" max="16384" width="9.140625" style="42"/>
  </cols>
  <sheetData>
    <row r="1" spans="1:19" x14ac:dyDescent="0.25">
      <c r="F1" s="53"/>
      <c r="G1" s="53"/>
      <c r="H1" s="53"/>
      <c r="I1" s="53"/>
      <c r="J1" s="53"/>
      <c r="K1" s="53"/>
      <c r="L1" s="53"/>
      <c r="M1" s="53"/>
      <c r="N1" s="53"/>
      <c r="O1" s="147"/>
      <c r="P1" s="147"/>
      <c r="Q1" s="147"/>
      <c r="R1" s="147"/>
    </row>
    <row r="2" spans="1:19" ht="21" x14ac:dyDescent="0.35">
      <c r="E2" s="66" t="s">
        <v>497</v>
      </c>
      <c r="F2" s="67"/>
      <c r="H2" s="68"/>
      <c r="I2" s="68"/>
      <c r="J2" s="68"/>
      <c r="K2" s="68"/>
      <c r="L2" s="53"/>
      <c r="M2" s="53"/>
      <c r="N2" s="53"/>
      <c r="O2" s="147"/>
      <c r="P2" s="147"/>
      <c r="Q2" s="147"/>
      <c r="R2" s="147"/>
    </row>
    <row r="3" spans="1:19" x14ac:dyDescent="0.25">
      <c r="F3" s="53"/>
      <c r="G3" s="149"/>
      <c r="H3" s="149"/>
      <c r="I3" s="149"/>
      <c r="J3" s="149"/>
      <c r="K3" s="149"/>
      <c r="L3" s="53"/>
      <c r="M3" s="53"/>
      <c r="N3" s="53"/>
      <c r="O3" s="53"/>
      <c r="P3" s="53"/>
      <c r="Q3" s="53"/>
      <c r="R3" s="53"/>
    </row>
    <row r="4" spans="1:19" x14ac:dyDescent="0.25">
      <c r="A4" s="53"/>
      <c r="B4" s="53"/>
      <c r="C4" s="53"/>
      <c r="D4" s="53"/>
      <c r="E4" s="53"/>
      <c r="F4" s="53"/>
      <c r="G4" s="149"/>
      <c r="H4" s="149"/>
      <c r="I4" s="149"/>
      <c r="J4" s="149"/>
      <c r="K4" s="149"/>
      <c r="L4" s="53"/>
      <c r="M4" s="53"/>
      <c r="N4" s="53"/>
      <c r="O4" s="53"/>
      <c r="P4" s="53"/>
      <c r="Q4" s="53"/>
      <c r="R4" s="53"/>
    </row>
    <row r="5" spans="1:19" ht="39.75" customHeight="1" x14ac:dyDescent="0.25">
      <c r="Q5" s="69"/>
    </row>
    <row r="6" spans="1:19" x14ac:dyDescent="0.25">
      <c r="A6" s="70"/>
      <c r="B6" s="160" t="s">
        <v>386</v>
      </c>
      <c r="C6" s="161"/>
      <c r="D6" s="161"/>
      <c r="E6" s="161"/>
      <c r="F6" s="161"/>
      <c r="G6" s="161"/>
      <c r="H6" s="161"/>
      <c r="I6" s="161"/>
      <c r="J6" s="162"/>
      <c r="K6" s="163" t="s">
        <v>387</v>
      </c>
      <c r="L6" s="162"/>
    </row>
    <row r="7" spans="1:19" x14ac:dyDescent="0.25">
      <c r="A7" s="164" t="s">
        <v>355</v>
      </c>
      <c r="B7" s="164" t="s">
        <v>356</v>
      </c>
      <c r="C7" s="166" t="s">
        <v>358</v>
      </c>
      <c r="D7" s="167"/>
      <c r="E7" s="167"/>
      <c r="F7" s="167"/>
      <c r="G7" s="167"/>
      <c r="H7" s="167"/>
      <c r="I7" s="167"/>
      <c r="J7" s="168"/>
      <c r="K7" s="169" t="s">
        <v>388</v>
      </c>
      <c r="L7" s="170"/>
    </row>
    <row r="8" spans="1:19" x14ac:dyDescent="0.25">
      <c r="A8" s="165"/>
      <c r="B8" s="165"/>
      <c r="C8" s="71" t="s">
        <v>389</v>
      </c>
      <c r="D8" s="173" t="s">
        <v>390</v>
      </c>
      <c r="E8" s="174"/>
      <c r="F8" s="71" t="s">
        <v>391</v>
      </c>
      <c r="G8" s="175" t="s">
        <v>392</v>
      </c>
      <c r="H8" s="176"/>
      <c r="I8" s="176"/>
      <c r="J8" s="177"/>
      <c r="K8" s="171"/>
      <c r="L8" s="172"/>
      <c r="S8" s="69"/>
    </row>
    <row r="9" spans="1:19" x14ac:dyDescent="0.25">
      <c r="A9" s="72" t="s">
        <v>366</v>
      </c>
      <c r="B9" s="73">
        <v>7</v>
      </c>
      <c r="C9" s="73">
        <v>1</v>
      </c>
      <c r="D9" s="178">
        <v>1</v>
      </c>
      <c r="E9" s="179"/>
      <c r="F9" s="73">
        <v>4</v>
      </c>
      <c r="G9" s="180">
        <v>1</v>
      </c>
      <c r="H9" s="181"/>
      <c r="I9" s="181"/>
      <c r="J9" s="182"/>
      <c r="K9" s="183">
        <v>116894</v>
      </c>
      <c r="L9" s="184"/>
    </row>
    <row r="10" spans="1:19" x14ac:dyDescent="0.25">
      <c r="A10" s="72" t="s">
        <v>368</v>
      </c>
      <c r="B10" s="73">
        <v>20</v>
      </c>
      <c r="C10" s="73">
        <v>3</v>
      </c>
      <c r="D10" s="178">
        <v>1</v>
      </c>
      <c r="E10" s="179"/>
      <c r="F10" s="73">
        <v>3</v>
      </c>
      <c r="G10" s="180">
        <v>13</v>
      </c>
      <c r="H10" s="181"/>
      <c r="I10" s="181"/>
      <c r="J10" s="182"/>
      <c r="K10" s="183">
        <v>5418596</v>
      </c>
      <c r="L10" s="184"/>
    </row>
    <row r="11" spans="1:19" x14ac:dyDescent="0.25">
      <c r="A11" s="72" t="s">
        <v>369</v>
      </c>
      <c r="B11" s="73">
        <v>17</v>
      </c>
      <c r="C11" s="73">
        <v>8</v>
      </c>
      <c r="D11" s="178" t="s">
        <v>367</v>
      </c>
      <c r="E11" s="179"/>
      <c r="F11" s="73">
        <v>1</v>
      </c>
      <c r="G11" s="180">
        <v>8</v>
      </c>
      <c r="H11" s="181"/>
      <c r="I11" s="181"/>
      <c r="J11" s="182"/>
      <c r="K11" s="183">
        <v>15732868</v>
      </c>
      <c r="L11" s="184"/>
    </row>
    <row r="12" spans="1:19" x14ac:dyDescent="0.25">
      <c r="A12" s="72" t="s">
        <v>370</v>
      </c>
      <c r="B12" s="73">
        <v>22</v>
      </c>
      <c r="C12" s="73">
        <v>1</v>
      </c>
      <c r="D12" s="183">
        <v>2</v>
      </c>
      <c r="E12" s="184"/>
      <c r="F12" s="73">
        <v>4</v>
      </c>
      <c r="G12" s="183">
        <v>15</v>
      </c>
      <c r="H12" s="185"/>
      <c r="I12" s="185"/>
      <c r="J12" s="184"/>
      <c r="K12" s="183">
        <v>3657136</v>
      </c>
      <c r="L12" s="184"/>
    </row>
    <row r="13" spans="1:19" x14ac:dyDescent="0.25">
      <c r="A13" s="72" t="s">
        <v>371</v>
      </c>
      <c r="B13" s="73">
        <v>10</v>
      </c>
      <c r="C13" s="73">
        <v>2</v>
      </c>
      <c r="D13" s="183" t="s">
        <v>367</v>
      </c>
      <c r="E13" s="184"/>
      <c r="F13" s="73" t="s">
        <v>367</v>
      </c>
      <c r="G13" s="183">
        <v>8</v>
      </c>
      <c r="H13" s="185"/>
      <c r="I13" s="185"/>
      <c r="J13" s="184"/>
      <c r="K13" s="183">
        <v>59273915.899999999</v>
      </c>
      <c r="L13" s="184"/>
      <c r="M13" s="69"/>
    </row>
    <row r="14" spans="1:19" x14ac:dyDescent="0.25">
      <c r="A14" s="72" t="s">
        <v>385</v>
      </c>
      <c r="B14" s="73">
        <v>9</v>
      </c>
      <c r="C14" s="73">
        <v>2</v>
      </c>
      <c r="D14" s="183">
        <v>1</v>
      </c>
      <c r="E14" s="184"/>
      <c r="F14" s="73">
        <v>2</v>
      </c>
      <c r="G14" s="183">
        <v>4</v>
      </c>
      <c r="H14" s="185"/>
      <c r="I14" s="185"/>
      <c r="J14" s="184"/>
      <c r="K14" s="183">
        <v>2976383.76</v>
      </c>
      <c r="L14" s="184"/>
      <c r="M14" s="69"/>
    </row>
    <row r="15" spans="1:19" x14ac:dyDescent="0.25">
      <c r="A15" s="72" t="s">
        <v>469</v>
      </c>
      <c r="B15" s="73">
        <v>11</v>
      </c>
      <c r="C15" s="73">
        <v>3</v>
      </c>
      <c r="D15" s="183">
        <v>1</v>
      </c>
      <c r="E15" s="184"/>
      <c r="F15" s="73">
        <v>1</v>
      </c>
      <c r="G15" s="183">
        <v>6</v>
      </c>
      <c r="H15" s="185"/>
      <c r="I15" s="185"/>
      <c r="J15" s="184"/>
      <c r="K15" s="183">
        <v>5015499.8</v>
      </c>
      <c r="L15" s="184"/>
      <c r="M15" s="69"/>
    </row>
    <row r="16" spans="1:19" x14ac:dyDescent="0.25">
      <c r="A16" s="72" t="s">
        <v>489</v>
      </c>
      <c r="B16" s="73">
        <v>10</v>
      </c>
      <c r="C16" s="73">
        <v>1</v>
      </c>
      <c r="D16" s="183">
        <v>2</v>
      </c>
      <c r="E16" s="184"/>
      <c r="F16" s="73">
        <v>1</v>
      </c>
      <c r="G16" s="183">
        <v>6</v>
      </c>
      <c r="H16" s="185"/>
      <c r="I16" s="185"/>
      <c r="J16" s="184"/>
      <c r="K16" s="183">
        <f>SUM(D118:D127)</f>
        <v>4148548</v>
      </c>
      <c r="L16" s="184"/>
      <c r="M16" s="69"/>
    </row>
    <row r="17" spans="1:13" x14ac:dyDescent="0.25">
      <c r="A17" s="72" t="s">
        <v>498</v>
      </c>
      <c r="B17" s="73">
        <v>8</v>
      </c>
      <c r="C17" s="73">
        <v>2</v>
      </c>
      <c r="D17" s="183">
        <v>4</v>
      </c>
      <c r="E17" s="184"/>
      <c r="F17" s="73" t="s">
        <v>367</v>
      </c>
      <c r="G17" s="183">
        <v>2</v>
      </c>
      <c r="H17" s="185"/>
      <c r="I17" s="185"/>
      <c r="J17" s="184"/>
      <c r="K17" s="183">
        <f>SUM(D128:D134)</f>
        <v>4468706.5999999996</v>
      </c>
      <c r="L17" s="184"/>
      <c r="M17" s="69"/>
    </row>
    <row r="18" spans="1:13" x14ac:dyDescent="0.25">
      <c r="A18" s="74" t="s">
        <v>372</v>
      </c>
      <c r="B18" s="75">
        <f>SUM(B9:B17)</f>
        <v>114</v>
      </c>
      <c r="C18" s="75">
        <f>SUM(C9:C17)</f>
        <v>23</v>
      </c>
      <c r="D18" s="186">
        <f>SUM(D9:E17)</f>
        <v>12</v>
      </c>
      <c r="E18" s="187"/>
      <c r="F18" s="75">
        <f>SUM(F9:F16)</f>
        <v>16</v>
      </c>
      <c r="G18" s="186">
        <f>SUM(G9:J17)</f>
        <v>63</v>
      </c>
      <c r="H18" s="188"/>
      <c r="I18" s="188"/>
      <c r="J18" s="187"/>
      <c r="K18" s="189">
        <f>SUM(K9:L17)</f>
        <v>100808548.06</v>
      </c>
      <c r="L18" s="190"/>
    </row>
    <row r="19" spans="1:13" x14ac:dyDescent="0.25">
      <c r="A19" s="76"/>
      <c r="B19" s="77"/>
      <c r="C19" s="77"/>
      <c r="D19" s="77"/>
      <c r="E19" s="77"/>
      <c r="F19" s="77"/>
      <c r="G19" s="77"/>
      <c r="H19" s="77"/>
      <c r="I19" s="77"/>
      <c r="J19" s="77"/>
      <c r="K19" s="77"/>
      <c r="L19" s="77"/>
    </row>
    <row r="20" spans="1:13" x14ac:dyDescent="0.25">
      <c r="A20" s="78"/>
    </row>
    <row r="21" spans="1:13" x14ac:dyDescent="0.25">
      <c r="A21" s="79" t="s">
        <v>393</v>
      </c>
      <c r="B21" s="79" t="s">
        <v>394</v>
      </c>
      <c r="C21" s="80" t="s">
        <v>395</v>
      </c>
      <c r="D21" s="101" t="s">
        <v>396</v>
      </c>
      <c r="E21" s="102" t="s">
        <v>397</v>
      </c>
      <c r="F21" s="103"/>
      <c r="G21" s="104"/>
    </row>
    <row r="22" spans="1:13" x14ac:dyDescent="0.25">
      <c r="A22" s="81" t="s">
        <v>398</v>
      </c>
      <c r="B22" s="81">
        <v>45300</v>
      </c>
      <c r="C22" s="82">
        <v>226800</v>
      </c>
      <c r="D22" s="100">
        <v>1134</v>
      </c>
      <c r="E22" s="157" t="s">
        <v>399</v>
      </c>
      <c r="F22" s="158"/>
      <c r="G22" s="159"/>
    </row>
    <row r="23" spans="1:13" x14ac:dyDescent="0.25">
      <c r="A23" s="81" t="s">
        <v>282</v>
      </c>
      <c r="B23" s="81">
        <v>45306</v>
      </c>
      <c r="C23" s="82">
        <v>375000</v>
      </c>
      <c r="D23" s="83">
        <v>15000</v>
      </c>
      <c r="E23" s="154" t="s">
        <v>400</v>
      </c>
      <c r="F23" s="155"/>
      <c r="G23" s="156"/>
    </row>
    <row r="24" spans="1:13" x14ac:dyDescent="0.25">
      <c r="A24" s="84" t="s">
        <v>401</v>
      </c>
      <c r="B24" s="84">
        <v>45306</v>
      </c>
      <c r="C24" s="85">
        <v>196325</v>
      </c>
      <c r="D24" s="86">
        <v>36300</v>
      </c>
      <c r="E24" s="154" t="s">
        <v>402</v>
      </c>
      <c r="F24" s="155"/>
      <c r="G24" s="156"/>
    </row>
    <row r="25" spans="1:13" x14ac:dyDescent="0.25">
      <c r="A25" s="81" t="s">
        <v>282</v>
      </c>
      <c r="B25" s="81">
        <v>45307</v>
      </c>
      <c r="C25" s="82">
        <v>50000</v>
      </c>
      <c r="D25" s="83">
        <v>2000</v>
      </c>
      <c r="E25" s="154" t="s">
        <v>400</v>
      </c>
      <c r="F25" s="155"/>
      <c r="G25" s="156"/>
    </row>
    <row r="26" spans="1:13" x14ac:dyDescent="0.25">
      <c r="A26" s="84" t="s">
        <v>282</v>
      </c>
      <c r="B26" s="84">
        <v>45310</v>
      </c>
      <c r="C26" s="85">
        <v>1050000</v>
      </c>
      <c r="D26" s="86"/>
      <c r="E26" s="154" t="s">
        <v>403</v>
      </c>
      <c r="F26" s="155"/>
      <c r="G26" s="156"/>
    </row>
    <row r="27" spans="1:13" x14ac:dyDescent="0.25">
      <c r="A27" s="81" t="s">
        <v>263</v>
      </c>
      <c r="B27" s="81">
        <v>45314</v>
      </c>
      <c r="C27" s="82">
        <v>18000</v>
      </c>
      <c r="D27" s="83">
        <v>62460</v>
      </c>
      <c r="E27" s="154" t="s">
        <v>400</v>
      </c>
      <c r="F27" s="155"/>
      <c r="G27" s="156"/>
    </row>
    <row r="28" spans="1:13" x14ac:dyDescent="0.25">
      <c r="A28" s="87" t="s">
        <v>282</v>
      </c>
      <c r="B28" s="81">
        <v>45320</v>
      </c>
      <c r="C28" s="82">
        <v>162500</v>
      </c>
      <c r="D28" s="88"/>
      <c r="E28" s="154" t="s">
        <v>400</v>
      </c>
      <c r="F28" s="155"/>
      <c r="G28" s="156"/>
    </row>
    <row r="29" spans="1:13" x14ac:dyDescent="0.25">
      <c r="A29" s="87" t="s">
        <v>282</v>
      </c>
      <c r="B29" s="81">
        <v>45324</v>
      </c>
      <c r="C29" s="82">
        <v>50000</v>
      </c>
      <c r="D29" s="88">
        <v>2000</v>
      </c>
      <c r="E29" s="154" t="s">
        <v>404</v>
      </c>
      <c r="F29" s="155"/>
      <c r="G29" s="156"/>
    </row>
    <row r="30" spans="1:13" x14ac:dyDescent="0.25">
      <c r="A30" s="87" t="s">
        <v>405</v>
      </c>
      <c r="B30" s="81">
        <v>45327</v>
      </c>
      <c r="C30" s="82">
        <v>5000000</v>
      </c>
      <c r="D30" s="88"/>
      <c r="E30" s="154" t="s">
        <v>402</v>
      </c>
      <c r="F30" s="155"/>
      <c r="G30" s="156"/>
    </row>
    <row r="31" spans="1:13" x14ac:dyDescent="0.25">
      <c r="A31" s="87" t="s">
        <v>349</v>
      </c>
      <c r="B31" s="81">
        <v>45329</v>
      </c>
      <c r="C31" s="82">
        <v>14285714</v>
      </c>
      <c r="D31" s="88">
        <v>50000</v>
      </c>
      <c r="E31" s="154" t="s">
        <v>406</v>
      </c>
      <c r="F31" s="155"/>
      <c r="G31" s="156"/>
      <c r="I31" s="69"/>
    </row>
    <row r="32" spans="1:13" x14ac:dyDescent="0.25">
      <c r="A32" s="87" t="s">
        <v>349</v>
      </c>
      <c r="B32" s="81">
        <v>45329</v>
      </c>
      <c r="C32" s="82">
        <v>3928571</v>
      </c>
      <c r="D32" s="88"/>
      <c r="E32" s="154" t="s">
        <v>407</v>
      </c>
      <c r="F32" s="155"/>
      <c r="G32" s="156"/>
    </row>
    <row r="33" spans="1:7" x14ac:dyDescent="0.25">
      <c r="A33" s="87" t="s">
        <v>66</v>
      </c>
      <c r="B33" s="81">
        <v>45330</v>
      </c>
      <c r="C33" s="82">
        <v>100000</v>
      </c>
      <c r="D33" s="88">
        <v>2000</v>
      </c>
      <c r="E33" s="154" t="s">
        <v>404</v>
      </c>
      <c r="F33" s="155"/>
      <c r="G33" s="156"/>
    </row>
    <row r="34" spans="1:7" x14ac:dyDescent="0.25">
      <c r="A34" s="87" t="s">
        <v>408</v>
      </c>
      <c r="B34" s="81">
        <v>45330</v>
      </c>
      <c r="C34" s="82">
        <v>18000000</v>
      </c>
      <c r="D34" s="88" t="s">
        <v>409</v>
      </c>
      <c r="E34" s="154" t="s">
        <v>410</v>
      </c>
      <c r="F34" s="155"/>
      <c r="G34" s="156"/>
    </row>
    <row r="35" spans="1:7" x14ac:dyDescent="0.25">
      <c r="A35" s="87" t="s">
        <v>411</v>
      </c>
      <c r="B35" s="81">
        <v>45334</v>
      </c>
      <c r="C35" s="82">
        <v>23809</v>
      </c>
      <c r="D35" s="88">
        <v>25000</v>
      </c>
      <c r="E35" s="154"/>
      <c r="F35" s="155"/>
      <c r="G35" s="156"/>
    </row>
    <row r="36" spans="1:7" x14ac:dyDescent="0.25">
      <c r="A36" s="87" t="s">
        <v>412</v>
      </c>
      <c r="B36" s="81">
        <v>45335</v>
      </c>
      <c r="C36" s="82">
        <v>2470756</v>
      </c>
      <c r="D36" s="88"/>
      <c r="E36" s="154"/>
      <c r="F36" s="155"/>
      <c r="G36" s="156"/>
    </row>
    <row r="37" spans="1:7" x14ac:dyDescent="0.25">
      <c r="A37" s="87" t="s">
        <v>413</v>
      </c>
      <c r="B37" s="81">
        <v>45337</v>
      </c>
      <c r="C37" s="82">
        <v>160000000</v>
      </c>
      <c r="D37" s="88">
        <v>4000000</v>
      </c>
      <c r="E37" s="154" t="s">
        <v>402</v>
      </c>
      <c r="F37" s="155"/>
      <c r="G37" s="156"/>
    </row>
    <row r="38" spans="1:7" x14ac:dyDescent="0.25">
      <c r="A38" s="87" t="s">
        <v>413</v>
      </c>
      <c r="B38" s="81">
        <v>45338</v>
      </c>
      <c r="C38" s="82">
        <v>40000000</v>
      </c>
      <c r="D38" s="88">
        <v>110202</v>
      </c>
      <c r="E38" s="154"/>
      <c r="F38" s="155"/>
      <c r="G38" s="156"/>
    </row>
    <row r="39" spans="1:7" x14ac:dyDescent="0.25">
      <c r="A39" s="87" t="s">
        <v>205</v>
      </c>
      <c r="B39" s="81">
        <v>45342</v>
      </c>
      <c r="C39" s="82">
        <v>210000000</v>
      </c>
      <c r="D39" s="88">
        <v>105000</v>
      </c>
      <c r="E39" s="154"/>
      <c r="F39" s="155"/>
      <c r="G39" s="156"/>
    </row>
    <row r="40" spans="1:7" x14ac:dyDescent="0.25">
      <c r="A40" s="87" t="s">
        <v>414</v>
      </c>
      <c r="B40" s="81">
        <v>45344</v>
      </c>
      <c r="C40" s="82">
        <v>29997</v>
      </c>
      <c r="D40" s="88"/>
      <c r="E40" s="154" t="s">
        <v>415</v>
      </c>
      <c r="F40" s="155"/>
      <c r="G40" s="156"/>
    </row>
    <row r="41" spans="1:7" x14ac:dyDescent="0.25">
      <c r="A41" s="87" t="s">
        <v>237</v>
      </c>
      <c r="B41" s="81">
        <v>45348</v>
      </c>
      <c r="C41" s="82">
        <v>10900000</v>
      </c>
      <c r="D41" s="88"/>
      <c r="E41" s="154"/>
      <c r="F41" s="155"/>
      <c r="G41" s="156"/>
    </row>
    <row r="42" spans="1:7" x14ac:dyDescent="0.25">
      <c r="A42" s="87" t="s">
        <v>237</v>
      </c>
      <c r="B42" s="81">
        <v>45350</v>
      </c>
      <c r="C42" s="82">
        <v>150000</v>
      </c>
      <c r="D42" s="88">
        <v>7500</v>
      </c>
      <c r="E42" s="154" t="s">
        <v>390</v>
      </c>
      <c r="F42" s="155"/>
      <c r="G42" s="156"/>
    </row>
    <row r="43" spans="1:7" x14ac:dyDescent="0.25">
      <c r="A43" s="87" t="s">
        <v>416</v>
      </c>
      <c r="B43" s="81">
        <v>45348</v>
      </c>
      <c r="C43" s="82">
        <v>9999999</v>
      </c>
      <c r="D43" s="88">
        <v>1000000</v>
      </c>
      <c r="E43" s="154" t="s">
        <v>417</v>
      </c>
      <c r="F43" s="155"/>
      <c r="G43" s="156"/>
    </row>
    <row r="44" spans="1:7" x14ac:dyDescent="0.25">
      <c r="A44" s="87" t="s">
        <v>418</v>
      </c>
      <c r="B44" s="81">
        <v>45348</v>
      </c>
      <c r="C44" s="82">
        <v>3173106</v>
      </c>
      <c r="D44" s="88"/>
      <c r="E44" s="154"/>
      <c r="F44" s="155"/>
      <c r="G44" s="156"/>
    </row>
    <row r="45" spans="1:7" x14ac:dyDescent="0.25">
      <c r="A45" s="87" t="s">
        <v>349</v>
      </c>
      <c r="B45" s="81">
        <v>45350</v>
      </c>
      <c r="C45" s="82">
        <v>7200000</v>
      </c>
      <c r="D45" s="88"/>
      <c r="E45" s="154" t="s">
        <v>417</v>
      </c>
      <c r="F45" s="155"/>
      <c r="G45" s="156"/>
    </row>
    <row r="46" spans="1:7" x14ac:dyDescent="0.25">
      <c r="A46" s="87" t="s">
        <v>398</v>
      </c>
      <c r="B46" s="81">
        <v>45345</v>
      </c>
      <c r="C46" s="82">
        <v>146224800</v>
      </c>
      <c r="D46" s="88"/>
      <c r="E46" s="154"/>
      <c r="F46" s="155"/>
      <c r="G46" s="156"/>
    </row>
    <row r="47" spans="1:7" ht="15" customHeight="1" x14ac:dyDescent="0.25">
      <c r="A47" s="87" t="s">
        <v>419</v>
      </c>
      <c r="B47" s="81">
        <v>45349</v>
      </c>
      <c r="C47" s="82">
        <v>2618543</v>
      </c>
      <c r="D47" s="88" t="s">
        <v>420</v>
      </c>
      <c r="E47" s="154" t="s">
        <v>402</v>
      </c>
      <c r="F47" s="155"/>
      <c r="G47" s="156"/>
    </row>
    <row r="48" spans="1:7" x14ac:dyDescent="0.25">
      <c r="A48" s="87" t="s">
        <v>421</v>
      </c>
      <c r="B48" s="81">
        <v>45350</v>
      </c>
      <c r="C48" s="82">
        <v>40000</v>
      </c>
      <c r="D48" s="88"/>
      <c r="E48" s="154" t="s">
        <v>400</v>
      </c>
      <c r="F48" s="155"/>
      <c r="G48" s="156"/>
    </row>
    <row r="49" spans="1:7" x14ac:dyDescent="0.25">
      <c r="A49" s="87" t="s">
        <v>422</v>
      </c>
      <c r="B49" s="81">
        <v>44989</v>
      </c>
      <c r="C49" s="82">
        <v>57142857</v>
      </c>
      <c r="D49" s="88">
        <v>200000</v>
      </c>
      <c r="E49" s="154" t="s">
        <v>423</v>
      </c>
      <c r="F49" s="155"/>
      <c r="G49" s="156"/>
    </row>
    <row r="50" spans="1:7" x14ac:dyDescent="0.25">
      <c r="A50" s="87" t="s">
        <v>424</v>
      </c>
      <c r="B50" s="81">
        <v>44989</v>
      </c>
      <c r="C50" s="82">
        <v>12966667</v>
      </c>
      <c r="D50" s="88">
        <v>5700000</v>
      </c>
      <c r="E50" s="154" t="s">
        <v>402</v>
      </c>
      <c r="F50" s="155"/>
      <c r="G50" s="156"/>
    </row>
    <row r="51" spans="1:7" x14ac:dyDescent="0.25">
      <c r="A51" s="87" t="s">
        <v>425</v>
      </c>
      <c r="B51" s="81">
        <v>45356</v>
      </c>
      <c r="C51" s="82">
        <v>3731250</v>
      </c>
      <c r="D51" s="88">
        <v>447750</v>
      </c>
      <c r="E51" s="154"/>
      <c r="F51" s="155"/>
      <c r="G51" s="156"/>
    </row>
    <row r="52" spans="1:7" x14ac:dyDescent="0.25">
      <c r="A52" s="87" t="s">
        <v>426</v>
      </c>
      <c r="B52" s="81">
        <v>45359</v>
      </c>
      <c r="C52" s="82">
        <v>90222223</v>
      </c>
      <c r="D52" s="88">
        <v>2030000</v>
      </c>
      <c r="E52" s="154" t="s">
        <v>402</v>
      </c>
      <c r="F52" s="155"/>
      <c r="G52" s="156"/>
    </row>
    <row r="53" spans="1:7" x14ac:dyDescent="0.25">
      <c r="A53" s="87" t="s">
        <v>427</v>
      </c>
      <c r="B53" s="81">
        <v>45358</v>
      </c>
      <c r="C53" s="82">
        <v>10000000</v>
      </c>
      <c r="D53" s="88">
        <v>50000</v>
      </c>
      <c r="E53" s="154"/>
      <c r="F53" s="155"/>
      <c r="G53" s="156"/>
    </row>
    <row r="54" spans="1:7" x14ac:dyDescent="0.25">
      <c r="A54" s="87" t="s">
        <v>240</v>
      </c>
      <c r="B54" s="81">
        <v>45362</v>
      </c>
      <c r="C54" s="82">
        <v>276102</v>
      </c>
      <c r="D54" s="88">
        <v>430328</v>
      </c>
      <c r="E54" s="154" t="s">
        <v>428</v>
      </c>
      <c r="F54" s="155"/>
      <c r="G54" s="156"/>
    </row>
    <row r="55" spans="1:7" x14ac:dyDescent="0.25">
      <c r="A55" s="87" t="s">
        <v>429</v>
      </c>
      <c r="B55" s="81">
        <v>45358</v>
      </c>
      <c r="C55" s="82">
        <v>2400000</v>
      </c>
      <c r="D55" s="88"/>
      <c r="E55" s="154" t="s">
        <v>403</v>
      </c>
      <c r="F55" s="155"/>
      <c r="G55" s="156"/>
    </row>
    <row r="56" spans="1:7" x14ac:dyDescent="0.25">
      <c r="A56" s="87" t="s">
        <v>430</v>
      </c>
      <c r="B56" s="81">
        <v>45359</v>
      </c>
      <c r="C56" s="82">
        <v>242000000</v>
      </c>
      <c r="D56" s="88">
        <v>242000</v>
      </c>
      <c r="E56" s="154" t="s">
        <v>431</v>
      </c>
      <c r="F56" s="155"/>
      <c r="G56" s="156"/>
    </row>
    <row r="57" spans="1:7" x14ac:dyDescent="0.25">
      <c r="A57" s="87" t="s">
        <v>432</v>
      </c>
      <c r="B57" s="81">
        <v>45364</v>
      </c>
      <c r="C57" s="82">
        <v>416666</v>
      </c>
      <c r="D57" s="88"/>
      <c r="E57" s="154" t="s">
        <v>403</v>
      </c>
      <c r="F57" s="155"/>
      <c r="G57" s="156"/>
    </row>
    <row r="58" spans="1:7" x14ac:dyDescent="0.25">
      <c r="A58" s="87" t="s">
        <v>127</v>
      </c>
      <c r="B58" s="81">
        <v>45371</v>
      </c>
      <c r="C58" s="82">
        <v>22256000</v>
      </c>
      <c r="D58" s="88">
        <v>472500</v>
      </c>
      <c r="E58" s="154" t="s">
        <v>402</v>
      </c>
      <c r="F58" s="155"/>
      <c r="G58" s="156"/>
    </row>
    <row r="59" spans="1:7" x14ac:dyDescent="0.25">
      <c r="A59" s="87" t="s">
        <v>124</v>
      </c>
      <c r="B59" s="81">
        <v>45371</v>
      </c>
      <c r="C59" s="82">
        <v>19382698</v>
      </c>
      <c r="D59" s="88">
        <v>290740</v>
      </c>
      <c r="E59" s="154" t="s">
        <v>402</v>
      </c>
      <c r="F59" s="155"/>
      <c r="G59" s="156"/>
    </row>
    <row r="60" spans="1:7" x14ac:dyDescent="0.25">
      <c r="A60" s="87" t="s">
        <v>433</v>
      </c>
      <c r="B60" s="81">
        <v>45369</v>
      </c>
      <c r="C60" s="82">
        <v>66666667</v>
      </c>
      <c r="D60" s="88">
        <v>3500000</v>
      </c>
      <c r="E60" s="154" t="s">
        <v>431</v>
      </c>
      <c r="F60" s="155"/>
      <c r="G60" s="156"/>
    </row>
    <row r="61" spans="1:7" x14ac:dyDescent="0.25">
      <c r="A61" s="87" t="s">
        <v>430</v>
      </c>
      <c r="B61" s="81">
        <v>45372</v>
      </c>
      <c r="C61" s="82">
        <v>150000000</v>
      </c>
      <c r="D61" s="88"/>
      <c r="E61" s="154" t="s">
        <v>402</v>
      </c>
      <c r="F61" s="155"/>
      <c r="G61" s="156"/>
    </row>
    <row r="62" spans="1:7" x14ac:dyDescent="0.25">
      <c r="A62" s="87" t="s">
        <v>315</v>
      </c>
      <c r="B62" s="81">
        <v>45373</v>
      </c>
      <c r="C62" s="82">
        <v>41255</v>
      </c>
      <c r="D62" s="88" t="s">
        <v>434</v>
      </c>
      <c r="E62" s="154" t="s">
        <v>423</v>
      </c>
      <c r="F62" s="155"/>
      <c r="G62" s="156"/>
    </row>
    <row r="63" spans="1:7" x14ac:dyDescent="0.25">
      <c r="A63" s="87" t="s">
        <v>429</v>
      </c>
      <c r="B63" s="81">
        <v>45378</v>
      </c>
      <c r="C63" s="82">
        <v>125000</v>
      </c>
      <c r="D63" s="88">
        <v>5000</v>
      </c>
      <c r="E63" s="154" t="s">
        <v>400</v>
      </c>
      <c r="F63" s="155"/>
      <c r="G63" s="156"/>
    </row>
    <row r="64" spans="1:7" x14ac:dyDescent="0.25">
      <c r="A64" s="87" t="s">
        <v>435</v>
      </c>
      <c r="B64" s="81">
        <v>45379</v>
      </c>
      <c r="C64" s="82">
        <v>4000000</v>
      </c>
      <c r="D64" s="88">
        <v>20000</v>
      </c>
      <c r="E64" s="154" t="s">
        <v>402</v>
      </c>
      <c r="F64" s="155"/>
      <c r="G64" s="156"/>
    </row>
    <row r="65" spans="1:7" x14ac:dyDescent="0.25">
      <c r="A65" s="87" t="s">
        <v>436</v>
      </c>
      <c r="B65" s="81">
        <v>45365</v>
      </c>
      <c r="C65" s="82">
        <v>2232905</v>
      </c>
      <c r="D65" s="88">
        <v>2344550</v>
      </c>
      <c r="E65" s="154"/>
      <c r="F65" s="155"/>
      <c r="G65" s="156"/>
    </row>
    <row r="66" spans="1:7" x14ac:dyDescent="0.25">
      <c r="A66" s="87" t="s">
        <v>156</v>
      </c>
      <c r="B66" s="81">
        <v>45397</v>
      </c>
      <c r="C66" s="82">
        <v>15600000</v>
      </c>
      <c r="D66" s="88">
        <v>78000</v>
      </c>
      <c r="E66" s="154"/>
      <c r="F66" s="155"/>
      <c r="G66" s="156"/>
    </row>
    <row r="67" spans="1:7" x14ac:dyDescent="0.25">
      <c r="A67" s="87" t="s">
        <v>398</v>
      </c>
      <c r="B67" s="81">
        <v>45394</v>
      </c>
      <c r="C67" s="82">
        <v>20000000</v>
      </c>
      <c r="D67" s="88">
        <v>100000</v>
      </c>
      <c r="E67" s="154" t="s">
        <v>399</v>
      </c>
      <c r="F67" s="155"/>
      <c r="G67" s="156"/>
    </row>
    <row r="68" spans="1:7" x14ac:dyDescent="0.25">
      <c r="A68" s="87" t="s">
        <v>437</v>
      </c>
      <c r="B68" s="81">
        <v>45397</v>
      </c>
      <c r="C68" s="82">
        <v>430586</v>
      </c>
      <c r="D68" s="88">
        <v>53823</v>
      </c>
      <c r="E68" s="154"/>
      <c r="F68" s="155"/>
      <c r="G68" s="156"/>
    </row>
    <row r="69" spans="1:7" x14ac:dyDescent="0.25">
      <c r="A69" s="87" t="s">
        <v>438</v>
      </c>
      <c r="B69" s="81">
        <v>45386</v>
      </c>
      <c r="C69" s="82">
        <v>17000000</v>
      </c>
      <c r="D69" s="88" t="s">
        <v>439</v>
      </c>
      <c r="E69" s="154" t="s">
        <v>423</v>
      </c>
      <c r="F69" s="155"/>
      <c r="G69" s="156"/>
    </row>
    <row r="70" spans="1:7" x14ac:dyDescent="0.25">
      <c r="A70" s="87" t="s">
        <v>237</v>
      </c>
      <c r="B70" s="81">
        <v>45393</v>
      </c>
      <c r="C70" s="82">
        <v>1200000</v>
      </c>
      <c r="D70" s="88">
        <v>60000</v>
      </c>
      <c r="E70" s="154" t="s">
        <v>399</v>
      </c>
      <c r="F70" s="155"/>
      <c r="G70" s="156"/>
    </row>
    <row r="71" spans="1:7" x14ac:dyDescent="0.25">
      <c r="A71" s="87" t="s">
        <v>62</v>
      </c>
      <c r="B71" s="81">
        <v>45394</v>
      </c>
      <c r="C71" s="82">
        <v>1741667</v>
      </c>
      <c r="D71" s="88">
        <v>174166.7</v>
      </c>
      <c r="E71" s="154"/>
      <c r="F71" s="155"/>
      <c r="G71" s="156"/>
    </row>
    <row r="72" spans="1:7" x14ac:dyDescent="0.25">
      <c r="A72" s="87" t="s">
        <v>62</v>
      </c>
      <c r="B72" s="81">
        <v>45401</v>
      </c>
      <c r="C72" s="82">
        <v>5383333</v>
      </c>
      <c r="D72" s="88">
        <v>538333</v>
      </c>
      <c r="E72" s="154" t="s">
        <v>400</v>
      </c>
      <c r="F72" s="155"/>
      <c r="G72" s="156"/>
    </row>
    <row r="73" spans="1:7" x14ac:dyDescent="0.25">
      <c r="A73" s="87" t="s">
        <v>62</v>
      </c>
      <c r="B73" s="81">
        <v>45408</v>
      </c>
      <c r="C73" s="82">
        <v>258333</v>
      </c>
      <c r="D73" s="88">
        <v>25833.3</v>
      </c>
      <c r="E73" s="154"/>
      <c r="F73" s="155"/>
      <c r="G73" s="156"/>
    </row>
    <row r="74" spans="1:7" x14ac:dyDescent="0.25">
      <c r="A74" s="87" t="s">
        <v>102</v>
      </c>
      <c r="B74" s="81">
        <v>45393</v>
      </c>
      <c r="C74" s="82">
        <v>1854646</v>
      </c>
      <c r="D74" s="88">
        <v>1290000</v>
      </c>
      <c r="E74" s="154"/>
      <c r="F74" s="155"/>
      <c r="G74" s="156"/>
    </row>
    <row r="75" spans="1:7" x14ac:dyDescent="0.25">
      <c r="A75" s="87" t="s">
        <v>440</v>
      </c>
      <c r="B75" s="81">
        <v>45412</v>
      </c>
      <c r="C75" s="82">
        <v>800000</v>
      </c>
      <c r="D75" s="88">
        <v>160000</v>
      </c>
      <c r="E75" s="154" t="s">
        <v>400</v>
      </c>
      <c r="F75" s="155"/>
      <c r="G75" s="156"/>
    </row>
    <row r="76" spans="1:7" x14ac:dyDescent="0.25">
      <c r="A76" s="87" t="s">
        <v>282</v>
      </c>
      <c r="B76" s="81">
        <v>45399</v>
      </c>
      <c r="C76" s="82">
        <v>2797762</v>
      </c>
      <c r="D76" s="88" t="s">
        <v>439</v>
      </c>
      <c r="E76" s="154" t="s">
        <v>407</v>
      </c>
      <c r="F76" s="155"/>
      <c r="G76" s="156"/>
    </row>
    <row r="77" spans="1:7" x14ac:dyDescent="0.25">
      <c r="A77" s="87" t="s">
        <v>282</v>
      </c>
      <c r="B77" s="81">
        <v>45404</v>
      </c>
      <c r="C77" s="82">
        <v>412500</v>
      </c>
      <c r="D77" s="88">
        <v>16500</v>
      </c>
      <c r="E77" s="154" t="s">
        <v>400</v>
      </c>
      <c r="F77" s="155"/>
      <c r="G77" s="156"/>
    </row>
    <row r="78" spans="1:7" x14ac:dyDescent="0.25">
      <c r="A78" s="87" t="s">
        <v>282</v>
      </c>
      <c r="B78" s="81">
        <v>45411</v>
      </c>
      <c r="C78" s="82">
        <v>1050000</v>
      </c>
      <c r="D78" s="88" t="s">
        <v>439</v>
      </c>
      <c r="E78" s="154"/>
      <c r="F78" s="155"/>
      <c r="G78" s="156"/>
    </row>
    <row r="79" spans="1:7" x14ac:dyDescent="0.25">
      <c r="A79" s="87" t="s">
        <v>441</v>
      </c>
      <c r="B79" s="81">
        <v>45385</v>
      </c>
      <c r="C79" s="82"/>
      <c r="D79" s="88"/>
      <c r="E79" s="154"/>
      <c r="F79" s="155"/>
      <c r="G79" s="156"/>
    </row>
    <row r="80" spans="1:7" x14ac:dyDescent="0.25">
      <c r="A80" s="87" t="s">
        <v>442</v>
      </c>
      <c r="B80" s="81">
        <v>45385</v>
      </c>
      <c r="C80" s="82">
        <v>2941176</v>
      </c>
      <c r="D80" s="88">
        <v>50000</v>
      </c>
      <c r="E80" s="154" t="s">
        <v>423</v>
      </c>
      <c r="F80" s="155"/>
      <c r="G80" s="156"/>
    </row>
    <row r="81" spans="1:7" x14ac:dyDescent="0.25">
      <c r="A81" s="87" t="s">
        <v>442</v>
      </c>
      <c r="B81" s="81">
        <v>45401</v>
      </c>
      <c r="C81" s="82">
        <v>3628208</v>
      </c>
      <c r="D81" s="88">
        <v>61680</v>
      </c>
      <c r="E81" s="154" t="s">
        <v>417</v>
      </c>
      <c r="F81" s="155"/>
      <c r="G81" s="156"/>
    </row>
    <row r="82" spans="1:7" x14ac:dyDescent="0.25">
      <c r="A82" s="87" t="s">
        <v>443</v>
      </c>
      <c r="B82" s="81">
        <v>45406</v>
      </c>
      <c r="C82" s="82">
        <v>55003</v>
      </c>
      <c r="D82" s="88" t="s">
        <v>439</v>
      </c>
      <c r="E82" s="154"/>
      <c r="F82" s="155"/>
      <c r="G82" s="156"/>
    </row>
    <row r="83" spans="1:7" x14ac:dyDescent="0.25">
      <c r="A83" s="87" t="s">
        <v>194</v>
      </c>
      <c r="B83" s="81">
        <v>45401</v>
      </c>
      <c r="C83" s="82">
        <v>71250000</v>
      </c>
      <c r="D83" s="88">
        <v>712500</v>
      </c>
      <c r="E83" s="154" t="s">
        <v>444</v>
      </c>
      <c r="F83" s="155"/>
      <c r="G83" s="156"/>
    </row>
    <row r="84" spans="1:7" x14ac:dyDescent="0.25">
      <c r="A84" s="87" t="s">
        <v>435</v>
      </c>
      <c r="B84" s="81">
        <v>45397</v>
      </c>
      <c r="C84" s="82">
        <v>1500000</v>
      </c>
      <c r="D84" s="88" t="s">
        <v>439</v>
      </c>
      <c r="E84" s="154"/>
      <c r="F84" s="155"/>
      <c r="G84" s="156"/>
    </row>
    <row r="85" spans="1:7" x14ac:dyDescent="0.25">
      <c r="A85" s="87" t="s">
        <v>445</v>
      </c>
      <c r="B85" s="81">
        <v>45392</v>
      </c>
      <c r="C85" s="82">
        <v>153339</v>
      </c>
      <c r="D85" s="88">
        <v>36300</v>
      </c>
      <c r="E85" s="154"/>
      <c r="F85" s="155"/>
      <c r="G85" s="156"/>
    </row>
    <row r="86" spans="1:7" x14ac:dyDescent="0.25">
      <c r="A86" s="87" t="s">
        <v>47</v>
      </c>
      <c r="B86" s="81">
        <v>45384</v>
      </c>
      <c r="C86" s="82">
        <v>5000000</v>
      </c>
      <c r="D86" s="88">
        <v>300000</v>
      </c>
      <c r="E86" s="154" t="s">
        <v>402</v>
      </c>
      <c r="F86" s="155"/>
      <c r="G86" s="156"/>
    </row>
    <row r="87" spans="1:7" x14ac:dyDescent="0.25">
      <c r="A87" s="87" t="s">
        <v>301</v>
      </c>
      <c r="B87" s="81">
        <v>45401</v>
      </c>
      <c r="C87" s="82">
        <v>26377951</v>
      </c>
      <c r="D87" s="88"/>
      <c r="E87" s="154" t="s">
        <v>423</v>
      </c>
      <c r="F87" s="155"/>
      <c r="G87" s="156"/>
    </row>
    <row r="88" spans="1:7" x14ac:dyDescent="0.25">
      <c r="A88" s="87" t="s">
        <v>446</v>
      </c>
      <c r="B88" s="81">
        <v>45414</v>
      </c>
      <c r="C88" s="82" t="s">
        <v>439</v>
      </c>
      <c r="D88" s="88" t="s">
        <v>439</v>
      </c>
      <c r="E88" s="154" t="s">
        <v>423</v>
      </c>
      <c r="F88" s="155"/>
      <c r="G88" s="156"/>
    </row>
    <row r="89" spans="1:7" x14ac:dyDescent="0.25">
      <c r="A89" s="87" t="s">
        <v>222</v>
      </c>
      <c r="B89" s="81">
        <v>45420</v>
      </c>
      <c r="C89" s="82"/>
      <c r="D89" s="88" t="s">
        <v>439</v>
      </c>
      <c r="E89" s="154" t="s">
        <v>423</v>
      </c>
      <c r="F89" s="155"/>
      <c r="G89" s="156"/>
    </row>
    <row r="90" spans="1:7" x14ac:dyDescent="0.25">
      <c r="A90" s="87" t="s">
        <v>447</v>
      </c>
      <c r="B90" s="81">
        <v>45427</v>
      </c>
      <c r="C90" s="82">
        <v>14000000</v>
      </c>
      <c r="D90" s="88" t="s">
        <v>439</v>
      </c>
      <c r="E90" s="154" t="s">
        <v>448</v>
      </c>
      <c r="F90" s="155"/>
      <c r="G90" s="156"/>
    </row>
    <row r="91" spans="1:7" x14ac:dyDescent="0.25">
      <c r="A91" s="87" t="s">
        <v>449</v>
      </c>
      <c r="B91" s="81">
        <v>45425</v>
      </c>
      <c r="C91" s="82">
        <v>12773</v>
      </c>
      <c r="D91" s="88">
        <v>34998.019999999997</v>
      </c>
      <c r="E91" s="154" t="s">
        <v>428</v>
      </c>
      <c r="F91" s="155"/>
      <c r="G91" s="156"/>
    </row>
    <row r="92" spans="1:7" x14ac:dyDescent="0.25">
      <c r="A92" s="87" t="s">
        <v>298</v>
      </c>
      <c r="B92" s="81">
        <v>45429</v>
      </c>
      <c r="C92" s="82">
        <v>3705000</v>
      </c>
      <c r="D92" s="88" t="s">
        <v>439</v>
      </c>
      <c r="E92" s="154" t="s">
        <v>428</v>
      </c>
      <c r="F92" s="155"/>
      <c r="G92" s="156"/>
    </row>
    <row r="93" spans="1:7" x14ac:dyDescent="0.25">
      <c r="A93" s="87" t="s">
        <v>312</v>
      </c>
      <c r="B93" s="81">
        <v>45426</v>
      </c>
      <c r="C93" s="82">
        <v>1886819</v>
      </c>
      <c r="D93" s="88" t="s">
        <v>439</v>
      </c>
      <c r="E93" s="154" t="s">
        <v>423</v>
      </c>
      <c r="F93" s="155"/>
      <c r="G93" s="156"/>
    </row>
    <row r="94" spans="1:7" x14ac:dyDescent="0.25">
      <c r="A94" s="87" t="s">
        <v>450</v>
      </c>
      <c r="B94" s="81">
        <v>45434</v>
      </c>
      <c r="C94" s="82">
        <v>534917</v>
      </c>
      <c r="D94" s="88">
        <v>1856161.99</v>
      </c>
      <c r="E94" s="154"/>
      <c r="F94" s="155"/>
      <c r="G94" s="156"/>
    </row>
    <row r="95" spans="1:7" x14ac:dyDescent="0.25">
      <c r="A95" s="87" t="s">
        <v>315</v>
      </c>
      <c r="B95" s="81">
        <v>45432</v>
      </c>
      <c r="C95" s="82">
        <v>67387</v>
      </c>
      <c r="D95" s="88" t="s">
        <v>451</v>
      </c>
      <c r="E95" s="154" t="s">
        <v>452</v>
      </c>
      <c r="F95" s="155"/>
      <c r="G95" s="156"/>
    </row>
    <row r="96" spans="1:7" x14ac:dyDescent="0.25">
      <c r="A96" s="87" t="s">
        <v>252</v>
      </c>
      <c r="B96" s="81">
        <v>45436</v>
      </c>
      <c r="C96" s="82">
        <v>6011983</v>
      </c>
      <c r="D96" s="88">
        <v>1382756.09</v>
      </c>
      <c r="E96" s="154" t="s">
        <v>453</v>
      </c>
      <c r="F96" s="155"/>
      <c r="G96" s="156"/>
    </row>
    <row r="97" spans="1:7" x14ac:dyDescent="0.25">
      <c r="A97" s="87" t="s">
        <v>252</v>
      </c>
      <c r="B97" s="81">
        <v>45436</v>
      </c>
      <c r="C97" s="82">
        <v>191067307</v>
      </c>
      <c r="D97" s="88">
        <v>55999999.799999997</v>
      </c>
      <c r="E97" s="154" t="s">
        <v>402</v>
      </c>
      <c r="F97" s="155"/>
      <c r="G97" s="156"/>
    </row>
    <row r="98" spans="1:7" x14ac:dyDescent="0.25">
      <c r="A98" s="87" t="s">
        <v>454</v>
      </c>
      <c r="B98" s="81">
        <v>45446</v>
      </c>
      <c r="C98" s="82">
        <v>110000000</v>
      </c>
      <c r="D98" s="88" t="s">
        <v>439</v>
      </c>
      <c r="E98" s="154" t="s">
        <v>403</v>
      </c>
      <c r="F98" s="155"/>
      <c r="G98" s="156"/>
    </row>
    <row r="99" spans="1:7" x14ac:dyDescent="0.25">
      <c r="A99" s="87" t="s">
        <v>455</v>
      </c>
      <c r="B99" s="81">
        <v>45446</v>
      </c>
      <c r="C99" s="82">
        <v>9124</v>
      </c>
      <c r="D99" s="88">
        <v>24999.759999999998</v>
      </c>
      <c r="E99" s="154" t="s">
        <v>456</v>
      </c>
      <c r="F99" s="155"/>
      <c r="G99" s="156"/>
    </row>
    <row r="100" spans="1:7" x14ac:dyDescent="0.25">
      <c r="A100" s="87" t="s">
        <v>301</v>
      </c>
      <c r="B100" s="81">
        <v>45447</v>
      </c>
      <c r="C100" s="82">
        <v>2000000</v>
      </c>
      <c r="D100" s="88" t="s">
        <v>439</v>
      </c>
      <c r="E100" s="154" t="s">
        <v>402</v>
      </c>
      <c r="F100" s="155"/>
      <c r="G100" s="156"/>
    </row>
    <row r="101" spans="1:7" x14ac:dyDescent="0.25">
      <c r="A101" s="87" t="s">
        <v>194</v>
      </c>
      <c r="B101" s="81">
        <v>45449</v>
      </c>
      <c r="C101" s="82">
        <v>5625000</v>
      </c>
      <c r="D101" s="88">
        <v>56250</v>
      </c>
      <c r="E101" s="154" t="s">
        <v>457</v>
      </c>
      <c r="F101" s="155"/>
      <c r="G101" s="156"/>
    </row>
    <row r="102" spans="1:7" x14ac:dyDescent="0.25">
      <c r="A102" s="87" t="s">
        <v>124</v>
      </c>
      <c r="B102" s="81">
        <v>45454</v>
      </c>
      <c r="C102" s="82">
        <v>13333333</v>
      </c>
      <c r="D102" s="88" t="s">
        <v>451</v>
      </c>
      <c r="E102" s="154" t="s">
        <v>458</v>
      </c>
      <c r="F102" s="155"/>
      <c r="G102" s="156"/>
    </row>
    <row r="103" spans="1:7" x14ac:dyDescent="0.25">
      <c r="A103" s="87" t="s">
        <v>459</v>
      </c>
      <c r="B103" s="81">
        <v>45457</v>
      </c>
      <c r="C103" s="82">
        <v>500000</v>
      </c>
      <c r="D103" s="88">
        <v>20000</v>
      </c>
      <c r="E103" s="154" t="s">
        <v>457</v>
      </c>
      <c r="F103" s="155"/>
      <c r="G103" s="156"/>
    </row>
    <row r="104" spans="1:7" x14ac:dyDescent="0.25">
      <c r="A104" s="87" t="s">
        <v>460</v>
      </c>
      <c r="B104" s="81">
        <v>45460</v>
      </c>
      <c r="C104" s="82">
        <v>43430383</v>
      </c>
      <c r="D104" s="88">
        <v>264582</v>
      </c>
      <c r="E104" s="154" t="s">
        <v>461</v>
      </c>
      <c r="F104" s="155"/>
      <c r="G104" s="156"/>
    </row>
    <row r="105" spans="1:7" x14ac:dyDescent="0.25">
      <c r="A105" s="87" t="s">
        <v>462</v>
      </c>
      <c r="B105" s="81">
        <v>45464</v>
      </c>
      <c r="C105" s="82">
        <v>17403681</v>
      </c>
      <c r="D105" s="88">
        <v>2610552</v>
      </c>
      <c r="E105" s="154" t="s">
        <v>399</v>
      </c>
      <c r="F105" s="155"/>
      <c r="G105" s="156"/>
    </row>
    <row r="106" spans="1:7" x14ac:dyDescent="0.25">
      <c r="A106" s="87" t="s">
        <v>463</v>
      </c>
      <c r="B106" s="81">
        <v>45467</v>
      </c>
      <c r="C106" s="82" t="s">
        <v>464</v>
      </c>
      <c r="D106" s="88" t="s">
        <v>464</v>
      </c>
      <c r="E106" s="154" t="s">
        <v>403</v>
      </c>
      <c r="F106" s="155"/>
      <c r="G106" s="156"/>
    </row>
    <row r="107" spans="1:7" x14ac:dyDescent="0.25">
      <c r="A107" s="96" t="s">
        <v>474</v>
      </c>
      <c r="B107" s="81">
        <v>45477</v>
      </c>
      <c r="C107" s="82">
        <v>2759042</v>
      </c>
      <c r="D107" s="88">
        <v>2593500</v>
      </c>
      <c r="E107" s="154" t="s">
        <v>403</v>
      </c>
      <c r="F107" s="155"/>
      <c r="G107" s="156"/>
    </row>
    <row r="108" spans="1:7" x14ac:dyDescent="0.25">
      <c r="A108" s="96" t="s">
        <v>432</v>
      </c>
      <c r="B108" s="81">
        <v>45477</v>
      </c>
      <c r="C108" s="82">
        <v>6576456</v>
      </c>
      <c r="D108" s="88">
        <v>197000</v>
      </c>
      <c r="E108" s="154" t="s">
        <v>480</v>
      </c>
      <c r="F108" s="155"/>
      <c r="G108" s="156"/>
    </row>
    <row r="109" spans="1:7" x14ac:dyDescent="0.25">
      <c r="A109" s="96" t="s">
        <v>475</v>
      </c>
      <c r="B109" s="81">
        <v>45484</v>
      </c>
      <c r="C109" s="82">
        <v>181818</v>
      </c>
      <c r="D109" s="88">
        <v>199999.8</v>
      </c>
      <c r="E109" s="154" t="s">
        <v>481</v>
      </c>
      <c r="F109" s="155"/>
      <c r="G109" s="156"/>
    </row>
    <row r="110" spans="1:7" x14ac:dyDescent="0.25">
      <c r="A110" s="96" t="s">
        <v>47</v>
      </c>
      <c r="B110" s="81">
        <v>45483</v>
      </c>
      <c r="C110" s="82">
        <v>62169444</v>
      </c>
      <c r="D110" s="88">
        <v>2000000</v>
      </c>
      <c r="E110" s="154" t="s">
        <v>402</v>
      </c>
      <c r="F110" s="155"/>
      <c r="G110" s="156"/>
    </row>
    <row r="111" spans="1:7" x14ac:dyDescent="0.25">
      <c r="A111" s="96" t="s">
        <v>301</v>
      </c>
      <c r="B111" s="81">
        <v>45485</v>
      </c>
      <c r="C111" s="82">
        <v>2500000</v>
      </c>
      <c r="D111" s="88">
        <v>25000</v>
      </c>
      <c r="E111" s="154" t="s">
        <v>482</v>
      </c>
      <c r="F111" s="155"/>
      <c r="G111" s="156"/>
    </row>
    <row r="112" spans="1:7" x14ac:dyDescent="0.25">
      <c r="A112" s="96" t="s">
        <v>476</v>
      </c>
      <c r="B112" s="81">
        <v>45485</v>
      </c>
      <c r="C112" s="82">
        <v>9015100</v>
      </c>
      <c r="D112" s="88" t="s">
        <v>464</v>
      </c>
      <c r="E112" s="154" t="s">
        <v>407</v>
      </c>
      <c r="F112" s="155"/>
      <c r="G112" s="156"/>
    </row>
    <row r="113" spans="1:7" x14ac:dyDescent="0.25">
      <c r="A113" s="96" t="s">
        <v>477</v>
      </c>
      <c r="B113" s="81">
        <v>45488</v>
      </c>
      <c r="C113" s="82">
        <v>2000000</v>
      </c>
      <c r="D113" s="88" t="s">
        <v>451</v>
      </c>
      <c r="E113" s="154" t="s">
        <v>407</v>
      </c>
      <c r="F113" s="155"/>
      <c r="G113" s="156"/>
    </row>
    <row r="114" spans="1:7" x14ac:dyDescent="0.25">
      <c r="A114" s="96" t="s">
        <v>477</v>
      </c>
      <c r="B114" s="81">
        <v>45490</v>
      </c>
      <c r="C114" s="82">
        <v>5000000</v>
      </c>
      <c r="D114" s="88" t="s">
        <v>451</v>
      </c>
      <c r="E114" s="154" t="s">
        <v>407</v>
      </c>
      <c r="F114" s="155"/>
      <c r="G114" s="156"/>
    </row>
    <row r="115" spans="1:7" x14ac:dyDescent="0.25">
      <c r="A115" s="96" t="s">
        <v>438</v>
      </c>
      <c r="B115" s="81">
        <v>45491</v>
      </c>
      <c r="C115" s="82">
        <v>39230769</v>
      </c>
      <c r="D115" s="88" t="s">
        <v>451</v>
      </c>
      <c r="E115" s="154" t="s">
        <v>483</v>
      </c>
      <c r="F115" s="155"/>
      <c r="G115" s="156"/>
    </row>
    <row r="116" spans="1:7" x14ac:dyDescent="0.25">
      <c r="A116" s="96" t="s">
        <v>315</v>
      </c>
      <c r="B116" s="81">
        <v>45492</v>
      </c>
      <c r="C116" s="82">
        <v>39742</v>
      </c>
      <c r="D116" s="88" t="s">
        <v>451</v>
      </c>
      <c r="E116" s="154" t="s">
        <v>484</v>
      </c>
      <c r="F116" s="155"/>
      <c r="G116" s="156"/>
    </row>
    <row r="117" spans="1:7" x14ac:dyDescent="0.25">
      <c r="A117" s="96" t="s">
        <v>478</v>
      </c>
      <c r="B117" s="81">
        <v>45492</v>
      </c>
      <c r="C117" s="82">
        <v>22239150</v>
      </c>
      <c r="D117" s="88" t="s">
        <v>479</v>
      </c>
      <c r="E117" s="154" t="s">
        <v>402</v>
      </c>
      <c r="F117" s="155"/>
      <c r="G117" s="156"/>
    </row>
    <row r="118" spans="1:7" x14ac:dyDescent="0.25">
      <c r="A118" s="96" t="s">
        <v>331</v>
      </c>
      <c r="B118" s="81">
        <v>45506</v>
      </c>
      <c r="C118" s="82">
        <v>28645665</v>
      </c>
      <c r="D118" s="88" t="s">
        <v>451</v>
      </c>
      <c r="E118" s="154"/>
      <c r="F118" s="155"/>
      <c r="G118" s="156"/>
    </row>
    <row r="119" spans="1:7" x14ac:dyDescent="0.25">
      <c r="A119" s="96" t="s">
        <v>438</v>
      </c>
      <c r="B119" s="81">
        <v>45512</v>
      </c>
      <c r="C119" s="82">
        <v>115384615</v>
      </c>
      <c r="D119" s="88" t="s">
        <v>451</v>
      </c>
      <c r="E119" s="154" t="s">
        <v>407</v>
      </c>
      <c r="F119" s="155"/>
      <c r="G119" s="156"/>
    </row>
    <row r="120" spans="1:7" x14ac:dyDescent="0.25">
      <c r="A120" s="96" t="s">
        <v>490</v>
      </c>
      <c r="B120" s="81">
        <v>45512</v>
      </c>
      <c r="C120" s="82">
        <v>4077761</v>
      </c>
      <c r="D120" s="88">
        <v>320000</v>
      </c>
      <c r="E120" s="154" t="s">
        <v>494</v>
      </c>
      <c r="F120" s="155"/>
      <c r="G120" s="156"/>
    </row>
    <row r="121" spans="1:7" x14ac:dyDescent="0.25">
      <c r="A121" s="96" t="s">
        <v>440</v>
      </c>
      <c r="B121" s="81">
        <v>45513</v>
      </c>
      <c r="C121" s="82">
        <v>500000</v>
      </c>
      <c r="D121" s="88">
        <v>100000</v>
      </c>
      <c r="E121" s="154" t="s">
        <v>399</v>
      </c>
      <c r="F121" s="155"/>
      <c r="G121" s="156"/>
    </row>
    <row r="122" spans="1:7" x14ac:dyDescent="0.25">
      <c r="A122" s="96" t="s">
        <v>491</v>
      </c>
      <c r="B122" s="81">
        <v>45513</v>
      </c>
      <c r="C122" s="82">
        <v>615086322</v>
      </c>
      <c r="D122" s="88">
        <v>2138550</v>
      </c>
      <c r="E122" s="154" t="s">
        <v>407</v>
      </c>
      <c r="F122" s="155"/>
      <c r="G122" s="156"/>
    </row>
    <row r="123" spans="1:7" x14ac:dyDescent="0.25">
      <c r="A123" s="96" t="s">
        <v>492</v>
      </c>
      <c r="B123" s="81">
        <v>45523</v>
      </c>
      <c r="C123" s="82">
        <v>215827</v>
      </c>
      <c r="D123" s="88">
        <v>1499998</v>
      </c>
      <c r="E123" s="154" t="s">
        <v>404</v>
      </c>
      <c r="F123" s="155"/>
      <c r="G123" s="156"/>
    </row>
    <row r="124" spans="1:7" x14ac:dyDescent="0.25">
      <c r="A124" s="96" t="s">
        <v>443</v>
      </c>
      <c r="B124" s="81">
        <v>45527</v>
      </c>
      <c r="C124" s="82">
        <v>35381</v>
      </c>
      <c r="D124" s="88" t="s">
        <v>451</v>
      </c>
      <c r="E124" s="154" t="s">
        <v>495</v>
      </c>
      <c r="F124" s="155"/>
      <c r="G124" s="156"/>
    </row>
    <row r="125" spans="1:7" x14ac:dyDescent="0.25">
      <c r="A125" s="96" t="s">
        <v>429</v>
      </c>
      <c r="B125" s="81">
        <v>45533</v>
      </c>
      <c r="C125" s="82">
        <v>202011233</v>
      </c>
      <c r="D125" s="88">
        <v>90000</v>
      </c>
      <c r="E125" s="154" t="s">
        <v>399</v>
      </c>
      <c r="F125" s="155"/>
      <c r="G125" s="156"/>
    </row>
    <row r="126" spans="1:7" x14ac:dyDescent="0.25">
      <c r="A126" s="96" t="s">
        <v>493</v>
      </c>
      <c r="B126" s="81">
        <v>45513</v>
      </c>
      <c r="C126" s="82">
        <v>222580586</v>
      </c>
      <c r="D126" s="88" t="s">
        <v>451</v>
      </c>
      <c r="E126" s="154" t="s">
        <v>496</v>
      </c>
      <c r="F126" s="155"/>
      <c r="G126" s="156"/>
    </row>
    <row r="127" spans="1:7" x14ac:dyDescent="0.25">
      <c r="A127" s="96" t="s">
        <v>429</v>
      </c>
      <c r="B127" s="81">
        <v>45510</v>
      </c>
      <c r="C127" s="82">
        <v>199723329</v>
      </c>
      <c r="D127" s="88" t="s">
        <v>451</v>
      </c>
      <c r="E127" s="154" t="s">
        <v>407</v>
      </c>
      <c r="F127" s="155"/>
      <c r="G127" s="156"/>
    </row>
    <row r="128" spans="1:7" x14ac:dyDescent="0.25">
      <c r="A128" s="96" t="s">
        <v>503</v>
      </c>
      <c r="B128" s="81">
        <v>45539</v>
      </c>
      <c r="C128" s="82">
        <v>4500000</v>
      </c>
      <c r="D128" s="88">
        <v>405000</v>
      </c>
      <c r="E128" s="154" t="s">
        <v>417</v>
      </c>
      <c r="F128" s="155" t="s">
        <v>417</v>
      </c>
      <c r="G128" s="156" t="s">
        <v>417</v>
      </c>
    </row>
    <row r="129" spans="1:7" x14ac:dyDescent="0.25">
      <c r="A129" s="96" t="s">
        <v>504</v>
      </c>
      <c r="B129" s="81">
        <v>45539</v>
      </c>
      <c r="C129" s="82">
        <v>600000</v>
      </c>
      <c r="D129" s="88" t="s">
        <v>451</v>
      </c>
      <c r="E129" s="154" t="s">
        <v>508</v>
      </c>
      <c r="F129" s="155" t="s">
        <v>508</v>
      </c>
      <c r="G129" s="156" t="s">
        <v>508</v>
      </c>
    </row>
    <row r="130" spans="1:7" x14ac:dyDescent="0.25">
      <c r="A130" s="96" t="s">
        <v>188</v>
      </c>
      <c r="B130" s="81">
        <v>45539</v>
      </c>
      <c r="C130" s="82">
        <v>686514888</v>
      </c>
      <c r="D130" s="88">
        <v>361450</v>
      </c>
      <c r="E130" s="154" t="s">
        <v>402</v>
      </c>
      <c r="F130" s="155" t="s">
        <v>402</v>
      </c>
      <c r="G130" s="156" t="s">
        <v>402</v>
      </c>
    </row>
    <row r="131" spans="1:7" x14ac:dyDescent="0.25">
      <c r="A131" s="96" t="s">
        <v>505</v>
      </c>
      <c r="B131" s="81">
        <v>45545</v>
      </c>
      <c r="C131" s="82">
        <v>36500000</v>
      </c>
      <c r="D131" s="88">
        <v>1226400</v>
      </c>
      <c r="E131" s="154" t="s">
        <v>390</v>
      </c>
      <c r="F131" s="155" t="s">
        <v>390</v>
      </c>
      <c r="G131" s="156" t="s">
        <v>390</v>
      </c>
    </row>
    <row r="132" spans="1:7" x14ac:dyDescent="0.25">
      <c r="A132" s="96" t="s">
        <v>506</v>
      </c>
      <c r="B132" s="81">
        <v>45548</v>
      </c>
      <c r="C132" s="82">
        <v>715287001</v>
      </c>
      <c r="D132" s="88">
        <v>2145861</v>
      </c>
      <c r="E132" s="154" t="s">
        <v>509</v>
      </c>
      <c r="F132" s="155" t="s">
        <v>509</v>
      </c>
      <c r="G132" s="156" t="s">
        <v>509</v>
      </c>
    </row>
    <row r="133" spans="1:7" x14ac:dyDescent="0.25">
      <c r="A133" s="96" t="s">
        <v>398</v>
      </c>
      <c r="B133" s="81">
        <v>45552</v>
      </c>
      <c r="C133" s="82">
        <v>892603530</v>
      </c>
      <c r="D133" s="88">
        <v>250000</v>
      </c>
      <c r="E133" s="154" t="s">
        <v>510</v>
      </c>
      <c r="F133" s="155" t="s">
        <v>510</v>
      </c>
      <c r="G133" s="156" t="s">
        <v>510</v>
      </c>
    </row>
    <row r="134" spans="1:7" x14ac:dyDescent="0.25">
      <c r="A134" s="96" t="s">
        <v>506</v>
      </c>
      <c r="B134" s="81">
        <v>45554</v>
      </c>
      <c r="C134" s="82">
        <v>3619980106</v>
      </c>
      <c r="D134" s="88">
        <v>79995.600000000006</v>
      </c>
      <c r="E134" s="154" t="s">
        <v>511</v>
      </c>
      <c r="F134" s="155" t="s">
        <v>511</v>
      </c>
      <c r="G134" s="156" t="s">
        <v>511</v>
      </c>
    </row>
    <row r="135" spans="1:7" x14ac:dyDescent="0.25">
      <c r="A135" s="96" t="s">
        <v>507</v>
      </c>
      <c r="B135" s="81">
        <v>45558</v>
      </c>
      <c r="C135" s="82">
        <v>128525039</v>
      </c>
      <c r="D135" s="88" t="s">
        <v>451</v>
      </c>
      <c r="E135" s="154" t="s">
        <v>415</v>
      </c>
      <c r="F135" s="155" t="s">
        <v>415</v>
      </c>
      <c r="G135" s="156" t="s">
        <v>415</v>
      </c>
    </row>
    <row r="136" spans="1:7" x14ac:dyDescent="0.25">
      <c r="A136" s="96" t="s">
        <v>168</v>
      </c>
      <c r="B136" s="81">
        <v>45566</v>
      </c>
      <c r="C136" s="82">
        <v>93500374</v>
      </c>
      <c r="D136" s="88" t="s">
        <v>451</v>
      </c>
      <c r="E136" s="154"/>
      <c r="F136" s="155"/>
      <c r="G136" s="156"/>
    </row>
  </sheetData>
  <mergeCells count="155">
    <mergeCell ref="K12:L12"/>
    <mergeCell ref="D13:E13"/>
    <mergeCell ref="G13:J13"/>
    <mergeCell ref="K13:L13"/>
    <mergeCell ref="D18:E18"/>
    <mergeCell ref="G18:J18"/>
    <mergeCell ref="K18:L18"/>
    <mergeCell ref="D14:E14"/>
    <mergeCell ref="G14:J14"/>
    <mergeCell ref="K14:L14"/>
    <mergeCell ref="D15:E15"/>
    <mergeCell ref="G15:J15"/>
    <mergeCell ref="K15:L15"/>
    <mergeCell ref="D16:E16"/>
    <mergeCell ref="G16:J16"/>
    <mergeCell ref="K16:L16"/>
    <mergeCell ref="D17:E17"/>
    <mergeCell ref="G17:J17"/>
    <mergeCell ref="K17:L17"/>
    <mergeCell ref="E31:G31"/>
    <mergeCell ref="E32:G32"/>
    <mergeCell ref="E33:G33"/>
    <mergeCell ref="O1:R2"/>
    <mergeCell ref="G3:K4"/>
    <mergeCell ref="B6:J6"/>
    <mergeCell ref="K6:L6"/>
    <mergeCell ref="A7:A8"/>
    <mergeCell ref="B7:B8"/>
    <mergeCell ref="C7:J7"/>
    <mergeCell ref="K7:L8"/>
    <mergeCell ref="D8:E8"/>
    <mergeCell ref="G8:J8"/>
    <mergeCell ref="D9:E9"/>
    <mergeCell ref="G9:J9"/>
    <mergeCell ref="K9:L9"/>
    <mergeCell ref="D10:E10"/>
    <mergeCell ref="G10:J10"/>
    <mergeCell ref="K10:L10"/>
    <mergeCell ref="D11:E11"/>
    <mergeCell ref="G11:J11"/>
    <mergeCell ref="K11:L11"/>
    <mergeCell ref="D12:E12"/>
    <mergeCell ref="G12:J12"/>
    <mergeCell ref="E22:G22"/>
    <mergeCell ref="E23:G23"/>
    <mergeCell ref="E24:G24"/>
    <mergeCell ref="E25:G25"/>
    <mergeCell ref="E26:G26"/>
    <mergeCell ref="E27:G27"/>
    <mergeCell ref="E28:G28"/>
    <mergeCell ref="E29:G29"/>
    <mergeCell ref="E30:G30"/>
    <mergeCell ref="E39:G39"/>
    <mergeCell ref="E40:G40"/>
    <mergeCell ref="E41:G41"/>
    <mergeCell ref="E42:G42"/>
    <mergeCell ref="E43:G43"/>
    <mergeCell ref="E34:G34"/>
    <mergeCell ref="E35:G35"/>
    <mergeCell ref="E36:G36"/>
    <mergeCell ref="E37:G37"/>
    <mergeCell ref="E38:G38"/>
    <mergeCell ref="E49:G49"/>
    <mergeCell ref="E50:G50"/>
    <mergeCell ref="E51:G51"/>
    <mergeCell ref="E52:G52"/>
    <mergeCell ref="E53:G53"/>
    <mergeCell ref="E44:G44"/>
    <mergeCell ref="E45:G45"/>
    <mergeCell ref="E46:G46"/>
    <mergeCell ref="E47:G47"/>
    <mergeCell ref="E48:G48"/>
    <mergeCell ref="E59:G59"/>
    <mergeCell ref="E60:G60"/>
    <mergeCell ref="E61:G61"/>
    <mergeCell ref="E62:G62"/>
    <mergeCell ref="E63:G63"/>
    <mergeCell ref="E54:G54"/>
    <mergeCell ref="E55:G55"/>
    <mergeCell ref="E56:G56"/>
    <mergeCell ref="E57:G57"/>
    <mergeCell ref="E58:G58"/>
    <mergeCell ref="E69:G69"/>
    <mergeCell ref="E70:G70"/>
    <mergeCell ref="E71:G71"/>
    <mergeCell ref="E72:G72"/>
    <mergeCell ref="E73:G73"/>
    <mergeCell ref="E64:G64"/>
    <mergeCell ref="E65:G65"/>
    <mergeCell ref="E66:G66"/>
    <mergeCell ref="E67:G67"/>
    <mergeCell ref="E68:G68"/>
    <mergeCell ref="E79:G79"/>
    <mergeCell ref="E80:G80"/>
    <mergeCell ref="E81:G81"/>
    <mergeCell ref="E82:G82"/>
    <mergeCell ref="E83:G83"/>
    <mergeCell ref="E74:G74"/>
    <mergeCell ref="E75:G75"/>
    <mergeCell ref="E76:G76"/>
    <mergeCell ref="E77:G77"/>
    <mergeCell ref="E78:G78"/>
    <mergeCell ref="E89:G89"/>
    <mergeCell ref="E90:G90"/>
    <mergeCell ref="E91:G91"/>
    <mergeCell ref="E92:G92"/>
    <mergeCell ref="E93:G93"/>
    <mergeCell ref="E84:G84"/>
    <mergeCell ref="E85:G85"/>
    <mergeCell ref="E86:G86"/>
    <mergeCell ref="E87:G87"/>
    <mergeCell ref="E88:G88"/>
    <mergeCell ref="E99:G99"/>
    <mergeCell ref="E100:G100"/>
    <mergeCell ref="E101:G101"/>
    <mergeCell ref="E102:G102"/>
    <mergeCell ref="E103:G103"/>
    <mergeCell ref="E94:G94"/>
    <mergeCell ref="E95:G95"/>
    <mergeCell ref="E96:G96"/>
    <mergeCell ref="E97:G97"/>
    <mergeCell ref="E98:G98"/>
    <mergeCell ref="E109:G109"/>
    <mergeCell ref="E110:G110"/>
    <mergeCell ref="E111:G111"/>
    <mergeCell ref="E112:G112"/>
    <mergeCell ref="E113:G113"/>
    <mergeCell ref="E104:G104"/>
    <mergeCell ref="E105:G105"/>
    <mergeCell ref="E106:G106"/>
    <mergeCell ref="E107:G107"/>
    <mergeCell ref="E108:G108"/>
    <mergeCell ref="E125:G125"/>
    <mergeCell ref="E126:G126"/>
    <mergeCell ref="E127:G127"/>
    <mergeCell ref="E119:G119"/>
    <mergeCell ref="E120:G120"/>
    <mergeCell ref="E121:G121"/>
    <mergeCell ref="E122:G122"/>
    <mergeCell ref="E123:G123"/>
    <mergeCell ref="E114:G114"/>
    <mergeCell ref="E115:G115"/>
    <mergeCell ref="E116:G116"/>
    <mergeCell ref="E117:G117"/>
    <mergeCell ref="E118:G118"/>
    <mergeCell ref="E124:G124"/>
    <mergeCell ref="E128:G128"/>
    <mergeCell ref="E129:G129"/>
    <mergeCell ref="E130:G130"/>
    <mergeCell ref="E131:G131"/>
    <mergeCell ref="E132:G132"/>
    <mergeCell ref="E133:G133"/>
    <mergeCell ref="E134:G134"/>
    <mergeCell ref="E135:G135"/>
    <mergeCell ref="E136:G136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e1a3557-9b0e-4f6b-ba0c-7645aa07fd2b">
      <Terms xmlns="http://schemas.microsoft.com/office/infopath/2007/PartnerControls"/>
    </lcf76f155ced4ddcb4097134ff3c332f>
    <TaxCatchAll xmlns="3e20cb89-bdaa-4253-8b19-5c8ddbb771ed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C5F0455B1A94B40A564640FA39F7930" ma:contentTypeVersion="18" ma:contentTypeDescription="Create a new document." ma:contentTypeScope="" ma:versionID="bec0c1cd9d14b2acecc6088fcc8f3033">
  <xsd:schema xmlns:xsd="http://www.w3.org/2001/XMLSchema" xmlns:xs="http://www.w3.org/2001/XMLSchema" xmlns:p="http://schemas.microsoft.com/office/2006/metadata/properties" xmlns:ns2="fe1a3557-9b0e-4f6b-ba0c-7645aa07fd2b" xmlns:ns3="3e20cb89-bdaa-4253-8b19-5c8ddbb771ed" targetNamespace="http://schemas.microsoft.com/office/2006/metadata/properties" ma:root="true" ma:fieldsID="886c9c6dff5a4fb0c5e744bcf5bfae91" ns2:_="" ns3:_="">
    <xsd:import namespace="fe1a3557-9b0e-4f6b-ba0c-7645aa07fd2b"/>
    <xsd:import namespace="3e20cb89-bdaa-4253-8b19-5c8ddbb771e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1a3557-9b0e-4f6b-ba0c-7645aa07fd2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c4c0ae18-fba6-44a5-a955-6e50b82f9f2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20cb89-bdaa-4253-8b19-5c8ddbb771ed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4000f5a-ff4f-4952-9b20-4334748314f3}" ma:internalName="TaxCatchAll" ma:showField="CatchAllData" ma:web="3e20cb89-bdaa-4253-8b19-5c8ddbb771e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AB04BE0-6817-4814-9641-72E21F09C695}">
  <ds:schemaRefs>
    <ds:schemaRef ds:uri="http://schemas.microsoft.com/office/2006/metadata/properties"/>
    <ds:schemaRef ds:uri="http://schemas.microsoft.com/office/infopath/2007/PartnerControls"/>
    <ds:schemaRef ds:uri="fe1a3557-9b0e-4f6b-ba0c-7645aa07fd2b"/>
    <ds:schemaRef ds:uri="3e20cb89-bdaa-4253-8b19-5c8ddbb771ed"/>
  </ds:schemaRefs>
</ds:datastoreItem>
</file>

<file path=customXml/itemProps2.xml><?xml version="1.0" encoding="utf-8"?>
<ds:datastoreItem xmlns:ds="http://schemas.openxmlformats.org/officeDocument/2006/customXml" ds:itemID="{68F66A5A-5BF0-44B2-9E6C-41C0FFF3671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e1a3557-9b0e-4f6b-ba0c-7645aa07fd2b"/>
    <ds:schemaRef ds:uri="3e20cb89-bdaa-4253-8b19-5c8ddbb771e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CE126D8-00E7-42B8-A4A3-839B097A973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Trading Data</vt:lpstr>
      <vt:lpstr>New Admissions</vt:lpstr>
      <vt:lpstr>Further Issues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 Crinks</dc:creator>
  <cp:lastModifiedBy>Natasha Edwards</cp:lastModifiedBy>
  <dcterms:created xsi:type="dcterms:W3CDTF">2024-07-01T17:00:45Z</dcterms:created>
  <dcterms:modified xsi:type="dcterms:W3CDTF">2024-11-04T12:10:53Z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0x0101003C5F0455B1A94B40A564640FA39F7930</vt:lpwstr>
  </property>
  <property fmtid="{D5CDD505-2E9C-101B-9397-08002B2CF9AE}" pid="3" name="MediaServiceImageTags">
    <vt:lpwstr/>
  </property>
</Properties>
</file>