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55" documentId="8_{824221AC-FEAF-404D-9E44-529F79137C4C}" xr6:coauthVersionLast="47" xr6:coauthVersionMax="47" xr10:uidLastSave="{6A8C7815-1E1E-4098-A88C-F969AF02757D}"/>
  <bookViews>
    <workbookView xWindow="-120" yWindow="-120" windowWidth="38640" windowHeight="21120" activeTab="2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Issues'!$A$18:$S$18</definedName>
    <definedName name="_xlnm._FilterDatabase" localSheetId="0" hidden="1">'Trading Data'!$A$6:$L$107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3" l="1"/>
  <c r="K15" i="3" l="1"/>
  <c r="K13" i="3" l="1"/>
  <c r="K14" i="3"/>
  <c r="K12" i="3" l="1"/>
  <c r="C15" i="3"/>
  <c r="D15" i="3"/>
  <c r="F15" i="3"/>
  <c r="G15" i="3"/>
  <c r="B15" i="2" l="1"/>
  <c r="N10" i="1"/>
  <c r="K11" i="3" l="1"/>
  <c r="K10" i="3"/>
  <c r="K9" i="3"/>
  <c r="M15" i="2"/>
  <c r="F15" i="2"/>
  <c r="C15" i="2"/>
</calcChain>
</file>

<file path=xl/sharedStrings.xml><?xml version="1.0" encoding="utf-8"?>
<sst xmlns="http://schemas.openxmlformats.org/spreadsheetml/2006/main" count="888" uniqueCount="412">
  <si>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</si>
  <si>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</si>
  <si>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</si>
  <si>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</si>
  <si>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</si>
  <si>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</si>
  <si>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</si>
  <si>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</si>
  <si>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</si>
  <si>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</si>
  <si>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</si>
  <si>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</si>
  <si>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</si>
  <si>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</si>
  <si>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</si>
  <si>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</si>
  <si>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</si>
  <si>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</si>
  <si>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</si>
  <si>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</si>
  <si>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</si>
  <si>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</si>
  <si>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</si>
  <si>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</si>
  <si>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</si>
  <si>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</si>
  <si>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</si>
  <si>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</si>
  <si>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</si>
  <si>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</si>
  <si>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</si>
  <si>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</si>
  <si>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</si>
  <si>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</si>
  <si>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</si>
  <si>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</si>
  <si>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</si>
  <si>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</si>
  <si>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</si>
  <si>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</si>
  <si>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</si>
  <si>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</si>
  <si>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</si>
  <si>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</si>
  <si>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</si>
  <si>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</si>
  <si>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</si>
  <si>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</si>
  <si>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</si>
  <si>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</si>
  <si>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</si>
  <si>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</si>
  <si>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</si>
  <si>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</si>
  <si>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</si>
  <si>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</si>
  <si>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</si>
  <si>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Arbuthnot Banking Group PLC Non-Voting Shares</t>
  </si>
  <si>
    <t>ARBN</t>
  </si>
  <si>
    <t>GB00BJRHYM66</t>
  </si>
  <si>
    <t>Grant Thornton UK LLP.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</si>
  <si>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</si>
  <si>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</si>
  <si>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</si>
  <si>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</si>
  <si>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</si>
  <si>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</si>
  <si>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</si>
  <si>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</si>
  <si>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</si>
  <si>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</si>
  <si>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</si>
  <si>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</si>
  <si>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</si>
  <si>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</si>
  <si>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</si>
  <si>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</si>
  <si>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</si>
  <si>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</si>
  <si>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</si>
  <si>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</si>
  <si>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</si>
  <si>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</si>
  <si>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</si>
  <si>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</si>
  <si>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</si>
  <si>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</si>
  <si>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</si>
  <si>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</si>
  <si>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</si>
  <si>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</si>
  <si>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</si>
  <si>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</si>
  <si>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</si>
  <si>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</si>
  <si>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</si>
  <si>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</si>
  <si>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</si>
  <si>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</si>
  <si>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</si>
  <si>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</si>
  <si>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</si>
  <si>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</si>
  <si>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</si>
  <si>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</si>
  <si>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</si>
  <si>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</si>
  <si>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</si>
  <si>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</si>
  <si>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</si>
  <si>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</si>
  <si>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</si>
  <si>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</si>
  <si>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GB00BM9CKV18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</si>
  <si>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</si>
  <si>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</si>
  <si>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</si>
  <si>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</si>
  <si>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</si>
  <si>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</si>
  <si>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</si>
  <si>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</si>
  <si>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</si>
  <si>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</si>
  <si>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</si>
  <si>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</si>
  <si>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</si>
  <si>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</si>
  <si>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</si>
  <si>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</si>
  <si>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</si>
  <si>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</si>
  <si>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</si>
  <si>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</si>
  <si>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</si>
  <si>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</si>
  <si>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</si>
  <si>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</si>
  <si>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</si>
  <si>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</si>
  <si>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</si>
  <si>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</si>
  <si>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</si>
  <si>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</si>
  <si>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</si>
  <si>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</si>
  <si>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</si>
  <si>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Global Connectivity PLC</t>
  </si>
  <si>
    <t>GCON</t>
  </si>
  <si>
    <t>Access</t>
  </si>
  <si>
    <t>Apex</t>
  </si>
  <si>
    <t>Crushmetric Group Limited</t>
  </si>
  <si>
    <t>CUSH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</si>
  <si>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</si>
  <si>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</si>
  <si>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</si>
  <si>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</si>
  <si>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</si>
  <si>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</si>
  <si>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</si>
  <si>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</si>
  <si>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</si>
  <si>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</si>
  <si>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</si>
  <si>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</si>
  <si>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</si>
  <si>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</si>
  <si>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</si>
  <si>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</si>
  <si>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</si>
  <si>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</si>
  <si>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</si>
  <si>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</si>
  <si>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</si>
  <si>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</si>
  <si>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</si>
  <si>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</si>
  <si>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</si>
  <si>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</si>
  <si>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</si>
  <si>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</si>
  <si>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</si>
  <si>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</si>
  <si>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</si>
  <si>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</si>
  <si>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</si>
  <si>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</si>
  <si>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</si>
  <si>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</si>
  <si>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</si>
  <si>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</si>
  <si>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</si>
  <si>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</si>
  <si>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</si>
  <si>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</si>
  <si>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</si>
  <si>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</si>
  <si>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</si>
  <si>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</si>
  <si>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</si>
  <si>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</si>
  <si>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</si>
  <si>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</si>
  <si>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</si>
  <si>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</si>
  <si>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</si>
  <si>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</si>
  <si>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</si>
  <si>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</si>
  <si>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</si>
  <si>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</si>
  <si>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</si>
  <si>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</si>
  <si>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</si>
  <si>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</si>
  <si>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</si>
  <si>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</si>
  <si>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</si>
  <si>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</si>
  <si>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</t>
  </si>
  <si>
    <t>Cardiogeni Plc</t>
  </si>
  <si>
    <t>CGNI</t>
  </si>
  <si>
    <t>GB00BTBLFC12</t>
  </si>
  <si>
    <t>GB00BQD3MB22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</si>
  <si>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</si>
  <si>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</si>
  <si>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</si>
  <si>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</si>
  <si>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</si>
  <si>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</si>
  <si>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</si>
  <si>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Mendell Helium plc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</si>
  <si>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</si>
  <si>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</si>
  <si>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</si>
  <si>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</si>
  <si>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</si>
  <si>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</si>
  <si>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</si>
  <si>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</si>
  <si>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</si>
  <si>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</si>
  <si>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</si>
  <si>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</si>
  <si>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</si>
  <si>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</si>
  <si>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</si>
  <si>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</si>
  <si>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</si>
  <si>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</si>
  <si>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</si>
  <si>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</si>
  <si>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</si>
  <si>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</si>
  <si>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</si>
  <si>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</si>
  <si>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</si>
  <si>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</si>
  <si>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</si>
  <si>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</si>
  <si>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</si>
  <si>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</si>
  <si>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</si>
  <si>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</si>
  <si>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</si>
  <si>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</si>
  <si>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</si>
  <si>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</si>
  <si>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</si>
  <si>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</si>
  <si>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</si>
  <si>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</si>
  <si>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</si>
  <si>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</si>
  <si>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</si>
  <si>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</si>
  <si>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</si>
  <si>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</si>
  <si>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</si>
  <si>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</si>
  <si>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</si>
  <si>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</si>
  <si>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Phoenix Digital Assets (Gibraltar) PLC</t>
  </si>
  <si>
    <t>GI000A420ZM6</t>
  </si>
  <si>
    <t>Roundhouse Digital LTD.</t>
  </si>
  <si>
    <t>ETHL</t>
  </si>
  <si>
    <t>SGXZ84721265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</si>
  <si>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</si>
  <si>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</si>
  <si>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</si>
  <si>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</si>
  <si>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</si>
  <si>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</si>
  <si>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</si>
  <si>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</si>
  <si>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</si>
  <si>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</si>
  <si>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</si>
  <si>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</si>
  <si>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</si>
  <si>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</si>
  <si>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</si>
  <si>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</si>
  <si>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</si>
  <si>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</si>
  <si>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</si>
  <si>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</si>
  <si>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</si>
  <si>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</si>
  <si>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</si>
  <si>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</si>
  <si>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</si>
  <si>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</si>
  <si>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</si>
  <si>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</si>
  <si>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</si>
  <si>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</si>
  <si>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</si>
  <si>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</si>
  <si>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</si>
  <si>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</si>
  <si>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</si>
  <si>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</si>
  <si>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</si>
  <si>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</si>
  <si>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</si>
  <si>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</si>
  <si>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</si>
  <si>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</si>
  <si>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</si>
  <si>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</si>
  <si>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</si>
  <si>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</si>
  <si>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</si>
  <si>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</si>
  <si>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</si>
  <si>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</si>
  <si>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</si>
  <si>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</si>
  <si>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</si>
  <si>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</si>
  <si>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</si>
  <si>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</si>
  <si>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</si>
  <si>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</si>
  <si>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</si>
  <si>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</si>
  <si>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</si>
  <si>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MARCH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</si>
  <si>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</si>
  <si>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</si>
  <si>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</si>
  <si>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</si>
  <si>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</si>
  <si>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</si>
  <si>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</si>
  <si>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</si>
  <si>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</si>
  <si>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</si>
  <si>
    <t>Ubuntu Mining and Metals Inc.</t>
  </si>
  <si>
    <t>UNTU</t>
  </si>
  <si>
    <t>Nomad Compute PLC</t>
  </si>
  <si>
    <t>NMD</t>
  </si>
  <si>
    <t>APRIL</t>
  </si>
  <si>
    <t xml:space="preserve">B HODL PLC </t>
  </si>
  <si>
    <t xml:space="preserve">Mendell Helium PLC </t>
  </si>
  <si>
    <t xml:space="preserve">S-Ventures plc </t>
  </si>
  <si>
    <t>Sulnox</t>
  </si>
  <si>
    <t>Wishbone</t>
  </si>
  <si>
    <t>broker issuance</t>
  </si>
  <si>
    <t xml:space="preserve">Further issuance </t>
  </si>
  <si>
    <t xml:space="preserve">Warrants exercise </t>
  </si>
  <si>
    <t xml:space="preserve">Offer for Subscription/Placing </t>
  </si>
  <si>
    <t>Other, please specify below issuance in leau of accrued remuneration</t>
  </si>
  <si>
    <t>Other, please specify below Subscription shares, placing shares, consideration shares and fee shares</t>
  </si>
  <si>
    <t>Exercise of Option Warrants exercise</t>
  </si>
  <si>
    <t>Introduction NEW ORDINARY SHARES PURSUANT TO SHARE CONSOLIDATION OF 100 FOR ONE</t>
  </si>
  <si>
    <t>Marex Financial; Peel Hunt LLP; Shore Capital</t>
  </si>
  <si>
    <t>Tomahawk Metals Plc</t>
  </si>
  <si>
    <t>TMHK</t>
  </si>
  <si>
    <t>Marex Financial; N+1 Singer; Peel Hunt LLP; Shore Capital</t>
  </si>
  <si>
    <t>Marex Financial; Shore Capital</t>
  </si>
  <si>
    <t>Marex Financial; N+1 Singer; Panmure Gordon &amp; Co; Peel Hunt LLP; Shore Capital</t>
  </si>
  <si>
    <t>Marex Financial; Peel Hunt LLP</t>
  </si>
  <si>
    <t>Marex Financial; Panmure Gordon &amp; Co; Peel Hunt LLP; Shore Capital</t>
  </si>
  <si>
    <t>Roundhouse AI LTD</t>
  </si>
  <si>
    <t>MAY</t>
  </si>
  <si>
    <t xml:space="preserve">Connecting Excellence Group Plc </t>
  </si>
  <si>
    <t xml:space="preserve">NYCE International PLC </t>
  </si>
  <si>
    <t>Mendell Helium PLC</t>
  </si>
  <si>
    <t xml:space="preserve">Amirose London Holdings PLC </t>
  </si>
  <si>
    <t xml:space="preserve">Valereum Plc </t>
  </si>
  <si>
    <t> Ubuntu Mining and Metals, Inc</t>
  </si>
  <si>
    <t>Offer for Subscription</t>
  </si>
  <si>
    <t>Other</t>
  </si>
  <si>
    <t>Primary Trading Data - June 2026</t>
  </si>
  <si>
    <t>New Admissions - June 2026</t>
  </si>
  <si>
    <t>Marex Financial; N+1 Singer; Peel Hunt LLP</t>
  </si>
  <si>
    <t>GB00BXFLKV95</t>
  </si>
  <si>
    <t>JUNE</t>
  </si>
  <si>
    <t xml:space="preserve">Shares in lieu of fees  </t>
  </si>
  <si>
    <t>Vaultz Capital PLC </t>
  </si>
  <si>
    <t xml:space="preserve">Tomahawk Metals PLC </t>
  </si>
  <si>
    <t>N/a</t>
  </si>
  <si>
    <t xml:space="preserve">Vendor Consideration </t>
  </si>
  <si>
    <t xml:space="preserve">Delta Gold Technologies PLC </t>
  </si>
  <si>
    <t xml:space="preserve">Incanthera plc </t>
  </si>
  <si>
    <t xml:space="preserve">Debt Settlement &amp; Issue of Equity </t>
  </si>
  <si>
    <t> WeCap PLC</t>
  </si>
  <si>
    <t xml:space="preserve">Shares to director in lieu of directors cash fees </t>
  </si>
  <si>
    <t xml:space="preserve">energy B plc </t>
  </si>
  <si>
    <t>Further Issues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</si>
</sst>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8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8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3" xfId="0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 wrapText="1"/>
    </xf>
    <xf numFmtId="49" fontId="19" fillId="3" borderId="32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37" fontId="17" fillId="3" borderId="28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8" xfId="0" applyNumberFormat="1" applyFont="1" applyFill="1" applyBorder="1" applyAlignment="1">
      <alignment horizontal="left" vertical="top"/>
    </xf>
    <xf numFmtId="3" fontId="4" fillId="2" borderId="8" xfId="0" applyNumberFormat="1" applyFont="1" applyFill="1" applyBorder="1" applyAlignment="1">
      <alignment horizontal="left" vertical="top"/>
    </xf>
    <xf numFmtId="168" fontId="4" fillId="2" borderId="8" xfId="0" applyNumberFormat="1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15" fontId="4" fillId="2" borderId="33" xfId="0" applyNumberFormat="1" applyFont="1" applyFill="1" applyBorder="1" applyAlignment="1">
      <alignment horizontal="left" vertical="top"/>
    </xf>
    <xf numFmtId="3" fontId="4" fillId="2" borderId="33" xfId="0" applyNumberFormat="1" applyFont="1" applyFill="1" applyBorder="1" applyAlignment="1">
      <alignment horizontal="left" vertical="top"/>
    </xf>
    <xf numFmtId="168" fontId="4" fillId="2" borderId="33" xfId="0" applyNumberFormat="1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8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/>
    </xf>
    <xf numFmtId="3" fontId="3" fillId="2" borderId="32" xfId="3" applyNumberFormat="1" applyFont="1" applyFill="1" applyBorder="1" applyAlignment="1" applyProtection="1">
      <alignment horizontal="center" vertical="center" wrapText="1"/>
    </xf>
    <xf numFmtId="0" fontId="3" fillId="2" borderId="32" xfId="3" applyNumberFormat="1" applyFont="1" applyFill="1" applyBorder="1" applyAlignment="1" applyProtection="1">
      <alignment horizontal="center" vertical="center"/>
    </xf>
    <xf numFmtId="168" fontId="3" fillId="2" borderId="32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9" fillId="3" borderId="29" xfId="0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center" vertical="center"/>
    </xf>
    <xf numFmtId="167" fontId="0" fillId="2" borderId="0" xfId="0" applyNumberFormat="1" applyFill="1"/>
    <xf numFmtId="167" fontId="0" fillId="2" borderId="1" xfId="0" applyNumberFormat="1" applyFill="1" applyBorder="1"/>
    <xf numFmtId="167" fontId="3" fillId="2" borderId="3" xfId="1" applyNumberFormat="1" applyFont="1" applyFill="1" applyBorder="1"/>
    <xf numFmtId="167" fontId="4" fillId="2" borderId="0" xfId="2" applyNumberFormat="1" applyFont="1" applyFill="1" applyBorder="1"/>
    <xf numFmtId="167" fontId="0" fillId="2" borderId="0" xfId="1" applyNumberFormat="1" applyFont="1" applyFill="1" applyBorder="1"/>
    <xf numFmtId="167" fontId="0" fillId="2" borderId="0" xfId="1" applyNumberFormat="1" applyFont="1" applyFill="1"/>
    <xf numFmtId="44" fontId="4" fillId="2" borderId="0" xfId="0" applyNumberFormat="1" applyFont="1" applyFill="1"/>
    <xf numFmtId="49" fontId="11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left" vertical="top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49" fontId="18" fillId="3" borderId="11" xfId="0" applyNumberFormat="1" applyFont="1" applyFill="1" applyBorder="1" applyAlignment="1">
      <alignment horizontal="center" vertical="center"/>
    </xf>
    <xf numFmtId="49" fontId="18" fillId="3" borderId="12" xfId="0" applyNumberFormat="1" applyFont="1" applyFill="1" applyBorder="1" applyAlignment="1">
      <alignment horizontal="center" vertical="center"/>
    </xf>
    <xf numFmtId="37" fontId="17" fillId="3" borderId="21" xfId="0" applyNumberFormat="1" applyFont="1" applyFill="1" applyBorder="1" applyAlignment="1">
      <alignment horizontal="center" vertical="center"/>
    </xf>
    <xf numFmtId="37" fontId="17" fillId="3" borderId="29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3" xfId="0" applyNumberFormat="1" applyFont="1" applyFill="1" applyBorder="1" applyAlignment="1">
      <alignment horizontal="center" vertical="center"/>
    </xf>
    <xf numFmtId="37" fontId="19" fillId="3" borderId="24" xfId="0" applyNumberFormat="1" applyFont="1" applyFill="1" applyBorder="1" applyAlignment="1">
      <alignment horizontal="center" vertical="center"/>
    </xf>
    <xf numFmtId="37" fontId="19" fillId="3" borderId="9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37" fontId="19" fillId="3" borderId="11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/>
    </xf>
    <xf numFmtId="49" fontId="17" fillId="3" borderId="17" xfId="0" applyNumberFormat="1" applyFont="1" applyFill="1" applyBorder="1" applyAlignment="1">
      <alignment horizontal="center" vertical="center"/>
    </xf>
    <xf numFmtId="49" fontId="17" fillId="3" borderId="30" xfId="0" applyNumberFormat="1" applyFont="1" applyFill="1" applyBorder="1" applyAlignment="1">
      <alignment horizontal="center" vertical="center" wrapText="1"/>
    </xf>
    <xf numFmtId="49" fontId="17" fillId="3" borderId="2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3" xfId="0" applyNumberFormat="1" applyFont="1" applyFill="1" applyBorder="1" applyAlignment="1">
      <alignment horizontal="center" vertical="center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  <xf numFmtId="37" fontId="14" fillId="3" borderId="9" xfId="0" applyNumberFormat="1" applyFont="1" applyFill="1" applyBorder="1" applyAlignment="1">
      <alignment horizontal="center" vertical="center"/>
    </xf>
    <xf numFmtId="37" fontId="14" fillId="3" borderId="11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2" xfId="0" applyNumberFormat="1" applyFont="1" applyFill="1" applyBorder="1" applyAlignment="1">
      <alignment horizontal="center" vertical="center"/>
    </xf>
    <xf numFmtId="39" fontId="14" fillId="3" borderId="10" xfId="0" applyNumberFormat="1" applyFont="1" applyFill="1" applyBorder="1" applyAlignment="1">
      <alignment horizontal="center" vertical="center"/>
    </xf>
    <xf numFmtId="39" fontId="14" fillId="3" borderId="11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25" xfId="0" applyNumberFormat="1" applyFont="1" applyFill="1" applyBorder="1" applyAlignment="1">
      <alignment horizontal="center" vertical="center" wrapText="1"/>
    </xf>
    <xf numFmtId="49" fontId="13" fillId="3" borderId="26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23" xfId="0" applyNumberFormat="1" applyFont="1" applyFill="1" applyBorder="1" applyAlignment="1">
      <alignment horizontal="center" vertical="center"/>
    </xf>
    <xf numFmtId="49" fontId="13" fillId="3" borderId="24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9" xfId="0" applyNumberFormat="1" applyFont="1" applyFill="1" applyBorder="1" applyAlignment="1">
      <alignment horizontal="center" vertical="center"/>
    </xf>
    <xf numFmtId="37" fontId="21" fillId="3" borderId="11" xfId="0" applyNumberFormat="1" applyFont="1" applyFill="1" applyBorder="1" applyAlignment="1">
      <alignment horizontal="center" vertical="center"/>
    </xf>
    <xf numFmtId="39" fontId="21" fillId="3" borderId="12" xfId="0" applyNumberFormat="1" applyFont="1" applyFill="1" applyBorder="1" applyAlignment="1">
      <alignment horizontal="center" vertical="center"/>
    </xf>
    <xf numFmtId="39" fontId="21" fillId="3" borderId="10" xfId="0" applyNumberFormat="1" applyFont="1" applyFill="1" applyBorder="1" applyAlignment="1">
      <alignment horizontal="center" vertical="center"/>
    </xf>
    <xf numFmtId="39" fontId="21" fillId="3" borderId="11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39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7" fontId="14" fillId="3" borderId="2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Currency 2" xfId="4" xr:uid="{53E7CD9A-F6BE-47DC-9C09-5FD45099555E}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2"/>
  <sheetViews>
    <sheetView zoomScale="85" zoomScaleNormal="85" workbookViewId="0">
      <selection activeCell="J3" sqref="J3"/>
    </sheetView>
  </sheetViews>
  <sheetFormatPr defaultColWidth="9.140625" defaultRowHeight="15" x14ac:dyDescent="0.25"/>
  <cols>
    <col min="1" max="1" width="58.7109375" style="1" bestFit="1" customWidth="1"/>
    <col min="2" max="2" width="8.7109375" style="1" bestFit="1" customWidth="1"/>
    <col min="3" max="3" width="10.7109375" style="1" bestFit="1" customWidth="1"/>
    <col min="4" max="4" width="14.85546875" style="1" bestFit="1" customWidth="1"/>
    <col min="5" max="5" width="10.7109375" style="1" bestFit="1" customWidth="1"/>
    <col min="6" max="6" width="22.140625" style="1" bestFit="1" customWidth="1"/>
    <col min="7" max="7" width="19.140625" style="92" customWidth="1"/>
    <col min="8" max="8" width="40.5703125" style="1" bestFit="1" customWidth="1"/>
    <col min="9" max="9" width="10.140625" style="10" bestFit="1" customWidth="1"/>
    <col min="10" max="10" width="15" style="35" bestFit="1" customWidth="1"/>
    <col min="11" max="11" width="13.5703125" style="10" bestFit="1" customWidth="1"/>
    <col min="12" max="12" width="137.42578125" style="1" bestFit="1" customWidth="1"/>
    <col min="13" max="13" width="9.140625" style="1"/>
    <col min="14" max="14" width="10.42578125" style="1" bestFit="1" customWidth="1"/>
    <col min="15" max="16384" width="9.140625" style="1"/>
  </cols>
  <sheetData>
    <row r="1" spans="1:19" ht="15" customHeight="1" x14ac:dyDescent="0.25">
      <c r="C1" s="2"/>
      <c r="D1" s="3"/>
      <c r="E1" s="3"/>
      <c r="F1" s="3"/>
      <c r="G1" s="87"/>
      <c r="H1" s="4"/>
      <c r="I1" s="5"/>
      <c r="J1" s="1"/>
      <c r="K1" s="1"/>
      <c r="L1" s="3"/>
      <c r="M1" s="3"/>
      <c r="N1" s="3"/>
      <c r="O1" s="3"/>
      <c r="P1" s="6"/>
      <c r="Q1" s="6"/>
      <c r="R1" s="6"/>
      <c r="S1" s="6"/>
    </row>
    <row r="2" spans="1:19" ht="18.75" x14ac:dyDescent="0.25">
      <c r="C2" s="7"/>
      <c r="D2" s="8"/>
      <c r="E2" s="8"/>
      <c r="F2" s="8"/>
      <c r="G2" s="87"/>
      <c r="H2" s="9" t="s">
        <v>395</v>
      </c>
      <c r="J2" s="1"/>
      <c r="K2" s="1"/>
      <c r="M2" s="3"/>
      <c r="N2" s="3"/>
      <c r="O2" s="6"/>
      <c r="P2" s="6"/>
      <c r="Q2" s="6"/>
      <c r="R2" s="6"/>
    </row>
    <row r="3" spans="1:19" x14ac:dyDescent="0.25">
      <c r="C3" s="11"/>
      <c r="D3" s="12"/>
      <c r="E3" s="12"/>
      <c r="F3" s="12"/>
      <c r="G3" s="87"/>
      <c r="H3" s="13"/>
      <c r="I3" s="14"/>
      <c r="J3" s="1"/>
      <c r="K3" s="1"/>
      <c r="L3" s="15"/>
      <c r="M3" s="3"/>
      <c r="N3" s="3"/>
      <c r="O3" s="3"/>
      <c r="P3" s="3"/>
      <c r="Q3" s="3"/>
      <c r="R3" s="3"/>
      <c r="S3" s="3"/>
    </row>
    <row r="4" spans="1:19" x14ac:dyDescent="0.25">
      <c r="C4" s="11"/>
      <c r="D4" s="12"/>
      <c r="E4" s="12"/>
      <c r="F4" s="12"/>
      <c r="G4" s="87"/>
      <c r="H4" s="13"/>
      <c r="I4" s="14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25">
      <c r="A5" s="16"/>
      <c r="B5" s="16"/>
      <c r="C5" s="17"/>
      <c r="D5" s="18"/>
      <c r="E5" s="18"/>
      <c r="F5" s="18"/>
      <c r="G5" s="88"/>
      <c r="H5" s="19"/>
      <c r="I5" s="20"/>
      <c r="J5" s="16"/>
      <c r="K5" s="16"/>
      <c r="L5" s="21"/>
      <c r="M5" s="3"/>
      <c r="N5" s="3"/>
      <c r="O5" s="3"/>
      <c r="P5" s="3"/>
      <c r="Q5" s="3"/>
      <c r="R5" s="3"/>
      <c r="S5" s="3"/>
    </row>
    <row r="6" spans="1:19" x14ac:dyDescent="0.25">
      <c r="A6" s="22" t="s">
        <v>180</v>
      </c>
      <c r="B6" s="23" t="s">
        <v>181</v>
      </c>
      <c r="C6" s="23" t="s">
        <v>182</v>
      </c>
      <c r="D6" s="23" t="s">
        <v>0</v>
      </c>
      <c r="E6" s="23" t="s">
        <v>1</v>
      </c>
      <c r="F6" s="23" t="s">
        <v>2</v>
      </c>
      <c r="G6" s="89" t="s">
        <v>3</v>
      </c>
      <c r="H6" s="23" t="s">
        <v>4</v>
      </c>
      <c r="I6" s="24" t="s">
        <v>5</v>
      </c>
      <c r="J6" s="25" t="s">
        <v>6</v>
      </c>
      <c r="K6" s="26" t="s">
        <v>7</v>
      </c>
      <c r="L6" s="27" t="s">
        <v>8</v>
      </c>
    </row>
    <row r="7" spans="1:19" x14ac:dyDescent="0.25">
      <c r="A7" s="28" t="s">
        <v>36</v>
      </c>
      <c r="B7" s="29" t="s">
        <v>37</v>
      </c>
      <c r="C7" s="29" t="s">
        <v>150</v>
      </c>
      <c r="D7" s="29" t="s">
        <v>38</v>
      </c>
      <c r="E7" s="29" t="s">
        <v>9</v>
      </c>
      <c r="F7" s="29" t="s">
        <v>160</v>
      </c>
      <c r="G7" s="67">
        <v>27099498</v>
      </c>
      <c r="H7" s="80" t="s">
        <v>16</v>
      </c>
      <c r="I7" s="29">
        <v>4</v>
      </c>
      <c r="J7" s="30">
        <v>26225.07</v>
      </c>
      <c r="K7" s="81">
        <v>75000</v>
      </c>
      <c r="L7" s="31" t="s">
        <v>377</v>
      </c>
    </row>
    <row r="8" spans="1:19" x14ac:dyDescent="0.25">
      <c r="A8" s="28" t="s">
        <v>102</v>
      </c>
      <c r="B8" s="29" t="s">
        <v>103</v>
      </c>
      <c r="C8" s="29" t="s">
        <v>149</v>
      </c>
      <c r="D8" s="29" t="s">
        <v>104</v>
      </c>
      <c r="E8" s="29" t="s">
        <v>9</v>
      </c>
      <c r="F8" s="29" t="s">
        <v>158</v>
      </c>
      <c r="G8" s="67">
        <v>4573472</v>
      </c>
      <c r="H8" s="80" t="s">
        <v>218</v>
      </c>
      <c r="I8" s="29">
        <v>14</v>
      </c>
      <c r="J8" s="30">
        <v>31335.91</v>
      </c>
      <c r="K8" s="81">
        <v>2085</v>
      </c>
      <c r="L8" s="31" t="s">
        <v>377</v>
      </c>
    </row>
    <row r="9" spans="1:19" x14ac:dyDescent="0.25">
      <c r="A9" s="28" t="s">
        <v>171</v>
      </c>
      <c r="B9" s="29" t="s">
        <v>172</v>
      </c>
      <c r="C9" s="29" t="s">
        <v>149</v>
      </c>
      <c r="D9" s="29" t="s">
        <v>173</v>
      </c>
      <c r="E9" s="29" t="s">
        <v>9</v>
      </c>
      <c r="F9" s="29" t="s">
        <v>179</v>
      </c>
      <c r="G9" s="67">
        <v>3174732</v>
      </c>
      <c r="H9" s="80" t="s">
        <v>321</v>
      </c>
      <c r="I9" s="29">
        <v>0</v>
      </c>
      <c r="J9" s="30">
        <v>0</v>
      </c>
      <c r="K9" s="81">
        <v>0</v>
      </c>
      <c r="L9" s="31" t="s">
        <v>383</v>
      </c>
    </row>
    <row r="10" spans="1:19" x14ac:dyDescent="0.25">
      <c r="A10" s="28" t="s">
        <v>249</v>
      </c>
      <c r="B10" s="29" t="s">
        <v>250</v>
      </c>
      <c r="C10" s="29" t="s">
        <v>149</v>
      </c>
      <c r="D10" s="29" t="s">
        <v>251</v>
      </c>
      <c r="E10" s="29" t="s">
        <v>9</v>
      </c>
      <c r="F10" s="29" t="s">
        <v>162</v>
      </c>
      <c r="G10" s="67">
        <v>5855305.7599999998</v>
      </c>
      <c r="H10" s="80" t="s">
        <v>35</v>
      </c>
      <c r="I10" s="29">
        <v>361</v>
      </c>
      <c r="J10" s="30">
        <v>1121231.8</v>
      </c>
      <c r="K10" s="81">
        <v>21536851</v>
      </c>
      <c r="L10" s="31" t="s">
        <v>380</v>
      </c>
      <c r="N10" s="87">
        <f>G7/100</f>
        <v>270994.98</v>
      </c>
    </row>
    <row r="11" spans="1:19" x14ac:dyDescent="0.25">
      <c r="A11" s="28" t="s">
        <v>252</v>
      </c>
      <c r="B11" s="29" t="s">
        <v>253</v>
      </c>
      <c r="C11" s="29" t="s">
        <v>149</v>
      </c>
      <c r="D11" s="29" t="s">
        <v>254</v>
      </c>
      <c r="E11" s="29" t="s">
        <v>9</v>
      </c>
      <c r="F11" s="29" t="s">
        <v>161</v>
      </c>
      <c r="G11" s="67">
        <v>2135832</v>
      </c>
      <c r="H11" s="80" t="s">
        <v>16</v>
      </c>
      <c r="I11" s="29">
        <v>2</v>
      </c>
      <c r="J11" s="30">
        <v>606.71</v>
      </c>
      <c r="K11" s="81">
        <v>34084</v>
      </c>
      <c r="L11" s="31" t="s">
        <v>377</v>
      </c>
    </row>
    <row r="12" spans="1:19" x14ac:dyDescent="0.25">
      <c r="A12" s="28" t="s">
        <v>93</v>
      </c>
      <c r="B12" s="29" t="s">
        <v>94</v>
      </c>
      <c r="C12" s="29" t="s">
        <v>150</v>
      </c>
      <c r="D12" s="29" t="s">
        <v>95</v>
      </c>
      <c r="E12" s="29" t="s">
        <v>9</v>
      </c>
      <c r="F12" s="29" t="s">
        <v>179</v>
      </c>
      <c r="G12" s="67">
        <v>134270613.90000001</v>
      </c>
      <c r="H12" s="80" t="s">
        <v>60</v>
      </c>
      <c r="I12" s="29">
        <v>0</v>
      </c>
      <c r="J12" s="30">
        <v>0</v>
      </c>
      <c r="K12" s="81">
        <v>0</v>
      </c>
      <c r="L12" s="31" t="s">
        <v>383</v>
      </c>
    </row>
    <row r="13" spans="1:19" x14ac:dyDescent="0.25">
      <c r="A13" s="28" t="s">
        <v>57</v>
      </c>
      <c r="B13" s="29" t="s">
        <v>58</v>
      </c>
      <c r="C13" s="29" t="s">
        <v>149</v>
      </c>
      <c r="D13" s="29" t="s">
        <v>59</v>
      </c>
      <c r="E13" s="29" t="s">
        <v>9</v>
      </c>
      <c r="F13" s="29" t="s">
        <v>179</v>
      </c>
      <c r="G13" s="67">
        <v>1220968</v>
      </c>
      <c r="H13" s="80" t="s">
        <v>60</v>
      </c>
      <c r="I13" s="29">
        <v>1</v>
      </c>
      <c r="J13" s="30">
        <v>72</v>
      </c>
      <c r="K13" s="81">
        <v>8</v>
      </c>
      <c r="L13" s="31" t="s">
        <v>377</v>
      </c>
    </row>
    <row r="14" spans="1:19" x14ac:dyDescent="0.25">
      <c r="A14" s="28" t="s">
        <v>48</v>
      </c>
      <c r="B14" s="29" t="s">
        <v>49</v>
      </c>
      <c r="C14" s="29" t="s">
        <v>149</v>
      </c>
      <c r="D14" s="29" t="s">
        <v>50</v>
      </c>
      <c r="E14" s="29" t="s">
        <v>9</v>
      </c>
      <c r="F14" s="29" t="s">
        <v>179</v>
      </c>
      <c r="G14" s="67">
        <v>1429179.13</v>
      </c>
      <c r="H14" s="80" t="s">
        <v>322</v>
      </c>
      <c r="I14" s="29">
        <v>0</v>
      </c>
      <c r="J14" s="30">
        <v>0</v>
      </c>
      <c r="K14" s="81">
        <v>0</v>
      </c>
      <c r="L14" s="31" t="s">
        <v>383</v>
      </c>
    </row>
    <row r="15" spans="1:19" x14ac:dyDescent="0.25">
      <c r="A15" s="28" t="s">
        <v>255</v>
      </c>
      <c r="B15" s="29" t="s">
        <v>256</v>
      </c>
      <c r="C15" s="29" t="s">
        <v>149</v>
      </c>
      <c r="D15" s="29" t="s">
        <v>257</v>
      </c>
      <c r="E15" s="29" t="s">
        <v>9</v>
      </c>
      <c r="F15" s="29" t="s">
        <v>164</v>
      </c>
      <c r="G15" s="67">
        <v>5382766.0800000001</v>
      </c>
      <c r="H15" s="80" t="s">
        <v>10</v>
      </c>
      <c r="I15" s="29">
        <v>242</v>
      </c>
      <c r="J15" s="30">
        <v>301068.84999999998</v>
      </c>
      <c r="K15" s="81">
        <v>385521590</v>
      </c>
      <c r="L15" s="31" t="s">
        <v>380</v>
      </c>
    </row>
    <row r="16" spans="1:19" x14ac:dyDescent="0.25">
      <c r="A16" s="28" t="s">
        <v>258</v>
      </c>
      <c r="B16" s="29" t="s">
        <v>259</v>
      </c>
      <c r="C16" s="29" t="s">
        <v>149</v>
      </c>
      <c r="D16" s="29" t="s">
        <v>260</v>
      </c>
      <c r="E16" s="29" t="s">
        <v>9</v>
      </c>
      <c r="F16" s="29" t="s">
        <v>164</v>
      </c>
      <c r="G16" s="67">
        <v>6008058.8700000001</v>
      </c>
      <c r="H16" s="80" t="s">
        <v>10</v>
      </c>
      <c r="I16" s="29">
        <v>147</v>
      </c>
      <c r="J16" s="30">
        <v>51974.96</v>
      </c>
      <c r="K16" s="81">
        <v>1128948</v>
      </c>
      <c r="L16" s="31" t="s">
        <v>380</v>
      </c>
    </row>
    <row r="17" spans="1:12" x14ac:dyDescent="0.25">
      <c r="A17" s="28" t="s">
        <v>74</v>
      </c>
      <c r="B17" s="29" t="s">
        <v>75</v>
      </c>
      <c r="C17" s="29" t="s">
        <v>149</v>
      </c>
      <c r="D17" s="29" t="s">
        <v>76</v>
      </c>
      <c r="E17" s="29" t="s">
        <v>77</v>
      </c>
      <c r="F17" s="29" t="s">
        <v>160</v>
      </c>
      <c r="G17" s="67">
        <v>491664.72</v>
      </c>
      <c r="H17" s="80" t="s">
        <v>322</v>
      </c>
      <c r="I17" s="29">
        <v>3</v>
      </c>
      <c r="J17" s="30">
        <v>834.15</v>
      </c>
      <c r="K17" s="81">
        <v>32182</v>
      </c>
      <c r="L17" s="31" t="s">
        <v>383</v>
      </c>
    </row>
    <row r="18" spans="1:12" x14ac:dyDescent="0.25">
      <c r="A18" s="28" t="s">
        <v>84</v>
      </c>
      <c r="B18" s="29" t="s">
        <v>85</v>
      </c>
      <c r="C18" s="29" t="s">
        <v>149</v>
      </c>
      <c r="D18" s="29" t="s">
        <v>86</v>
      </c>
      <c r="E18" s="29" t="s">
        <v>9</v>
      </c>
      <c r="F18" s="29" t="s">
        <v>179</v>
      </c>
      <c r="G18" s="67">
        <v>3640371.37</v>
      </c>
      <c r="H18" s="80" t="s">
        <v>35</v>
      </c>
      <c r="I18" s="29">
        <v>6</v>
      </c>
      <c r="J18" s="30">
        <v>8325.67</v>
      </c>
      <c r="K18" s="81">
        <v>1967000</v>
      </c>
      <c r="L18" s="31" t="s">
        <v>383</v>
      </c>
    </row>
    <row r="19" spans="1:12" x14ac:dyDescent="0.25">
      <c r="A19" s="28" t="s">
        <v>45</v>
      </c>
      <c r="B19" s="29" t="s">
        <v>46</v>
      </c>
      <c r="C19" s="29" t="s">
        <v>150</v>
      </c>
      <c r="D19" s="29" t="s">
        <v>47</v>
      </c>
      <c r="E19" s="29" t="s">
        <v>9</v>
      </c>
      <c r="F19" s="29" t="s">
        <v>179</v>
      </c>
      <c r="G19" s="67">
        <v>7396911.5999999996</v>
      </c>
      <c r="H19" s="80" t="s">
        <v>322</v>
      </c>
      <c r="I19" s="29">
        <v>2</v>
      </c>
      <c r="J19" s="30">
        <v>9289.75</v>
      </c>
      <c r="K19" s="81">
        <v>21370</v>
      </c>
      <c r="L19" s="31" t="s">
        <v>383</v>
      </c>
    </row>
    <row r="20" spans="1:12" x14ac:dyDescent="0.25">
      <c r="A20" s="28" t="s">
        <v>220</v>
      </c>
      <c r="B20" s="29" t="s">
        <v>221</v>
      </c>
      <c r="C20" s="29" t="s">
        <v>149</v>
      </c>
      <c r="D20" s="29" t="s">
        <v>222</v>
      </c>
      <c r="E20" s="29" t="s">
        <v>9</v>
      </c>
      <c r="F20" s="29" t="s">
        <v>161</v>
      </c>
      <c r="G20" s="67">
        <v>6820430.1900000004</v>
      </c>
      <c r="H20" s="80" t="s">
        <v>10</v>
      </c>
      <c r="I20" s="29">
        <v>0</v>
      </c>
      <c r="J20" s="30">
        <v>0</v>
      </c>
      <c r="K20" s="81">
        <v>0</v>
      </c>
      <c r="L20" s="31" t="s">
        <v>377</v>
      </c>
    </row>
    <row r="21" spans="1:12" x14ac:dyDescent="0.25">
      <c r="A21" s="28" t="s">
        <v>65</v>
      </c>
      <c r="B21" s="29" t="s">
        <v>66</v>
      </c>
      <c r="C21" s="29" t="s">
        <v>149</v>
      </c>
      <c r="D21" s="29" t="s">
        <v>67</v>
      </c>
      <c r="E21" s="29" t="s">
        <v>9</v>
      </c>
      <c r="F21" s="29" t="s">
        <v>179</v>
      </c>
      <c r="G21" s="67">
        <v>10324114.4</v>
      </c>
      <c r="H21" s="80" t="s">
        <v>322</v>
      </c>
      <c r="I21" s="29">
        <v>417</v>
      </c>
      <c r="J21" s="30">
        <v>652707.06999999995</v>
      </c>
      <c r="K21" s="81">
        <v>30406975</v>
      </c>
      <c r="L21" s="31" t="s">
        <v>380</v>
      </c>
    </row>
    <row r="22" spans="1:12" x14ac:dyDescent="0.25">
      <c r="A22" s="28" t="s">
        <v>261</v>
      </c>
      <c r="B22" s="29" t="s">
        <v>262</v>
      </c>
      <c r="C22" s="29" t="s">
        <v>149</v>
      </c>
      <c r="D22" s="29" t="s">
        <v>263</v>
      </c>
      <c r="E22" s="29" t="s">
        <v>9</v>
      </c>
      <c r="F22" s="29" t="s">
        <v>157</v>
      </c>
      <c r="G22" s="67">
        <v>5495953.9299999997</v>
      </c>
      <c r="H22" s="80" t="s">
        <v>322</v>
      </c>
      <c r="I22" s="29">
        <v>45</v>
      </c>
      <c r="J22" s="30">
        <v>35698.44</v>
      </c>
      <c r="K22" s="81">
        <v>2591996</v>
      </c>
      <c r="L22" s="31" t="s">
        <v>377</v>
      </c>
    </row>
    <row r="23" spans="1:12" x14ac:dyDescent="0.25">
      <c r="A23" s="28" t="s">
        <v>154</v>
      </c>
      <c r="B23" s="29" t="s">
        <v>155</v>
      </c>
      <c r="C23" s="29" t="s">
        <v>149</v>
      </c>
      <c r="D23" s="29" t="s">
        <v>156</v>
      </c>
      <c r="E23" s="29" t="s">
        <v>9</v>
      </c>
      <c r="F23" s="29" t="s">
        <v>158</v>
      </c>
      <c r="G23" s="67">
        <v>4646413.9400000004</v>
      </c>
      <c r="H23" s="80" t="s">
        <v>35</v>
      </c>
      <c r="I23" s="29">
        <v>4</v>
      </c>
      <c r="J23" s="30">
        <v>7509.53</v>
      </c>
      <c r="K23" s="81">
        <v>137800</v>
      </c>
      <c r="L23" s="31" t="s">
        <v>383</v>
      </c>
    </row>
    <row r="24" spans="1:12" x14ac:dyDescent="0.25">
      <c r="A24" s="28" t="s">
        <v>151</v>
      </c>
      <c r="B24" s="29" t="s">
        <v>152</v>
      </c>
      <c r="C24" s="29" t="s">
        <v>149</v>
      </c>
      <c r="D24" s="29" t="s">
        <v>71</v>
      </c>
      <c r="E24" s="29" t="s">
        <v>9</v>
      </c>
      <c r="F24" s="29" t="s">
        <v>158</v>
      </c>
      <c r="G24" s="67">
        <v>20907056.449999999</v>
      </c>
      <c r="H24" s="80" t="s">
        <v>322</v>
      </c>
      <c r="I24" s="29">
        <v>0</v>
      </c>
      <c r="J24" s="30">
        <v>0</v>
      </c>
      <c r="K24" s="81">
        <v>0</v>
      </c>
      <c r="L24" s="31" t="s">
        <v>383</v>
      </c>
    </row>
    <row r="25" spans="1:12" x14ac:dyDescent="0.25">
      <c r="A25" s="28" t="s">
        <v>87</v>
      </c>
      <c r="B25" s="29" t="s">
        <v>88</v>
      </c>
      <c r="C25" s="29" t="s">
        <v>150</v>
      </c>
      <c r="D25" s="29" t="s">
        <v>89</v>
      </c>
      <c r="E25" s="29" t="s">
        <v>9</v>
      </c>
      <c r="F25" s="29" t="s">
        <v>158</v>
      </c>
      <c r="G25" s="67">
        <v>60350500</v>
      </c>
      <c r="H25" s="80" t="s">
        <v>218</v>
      </c>
      <c r="I25" s="29">
        <v>39</v>
      </c>
      <c r="J25" s="30">
        <v>422012.15</v>
      </c>
      <c r="K25" s="81">
        <v>426243</v>
      </c>
      <c r="L25" s="31" t="s">
        <v>377</v>
      </c>
    </row>
    <row r="26" spans="1:12" x14ac:dyDescent="0.25">
      <c r="A26" s="28" t="s">
        <v>264</v>
      </c>
      <c r="B26" s="29" t="s">
        <v>265</v>
      </c>
      <c r="C26" s="29" t="s">
        <v>149</v>
      </c>
      <c r="D26" s="29" t="s">
        <v>266</v>
      </c>
      <c r="E26" s="29" t="s">
        <v>9</v>
      </c>
      <c r="F26" s="29" t="s">
        <v>164</v>
      </c>
      <c r="G26" s="67">
        <v>101549476.05</v>
      </c>
      <c r="H26" s="80" t="s">
        <v>343</v>
      </c>
      <c r="I26" s="29">
        <v>620</v>
      </c>
      <c r="J26" s="30">
        <v>5603082.6600000001</v>
      </c>
      <c r="K26" s="81">
        <v>3440298</v>
      </c>
      <c r="L26" s="31" t="s">
        <v>380</v>
      </c>
    </row>
    <row r="27" spans="1:12" x14ac:dyDescent="0.25">
      <c r="A27" s="28" t="s">
        <v>78</v>
      </c>
      <c r="B27" s="29" t="s">
        <v>79</v>
      </c>
      <c r="C27" s="29" t="s">
        <v>149</v>
      </c>
      <c r="D27" s="29" t="s">
        <v>80</v>
      </c>
      <c r="E27" s="29" t="s">
        <v>9</v>
      </c>
      <c r="F27" s="29" t="s">
        <v>164</v>
      </c>
      <c r="G27" s="67">
        <v>863098.16</v>
      </c>
      <c r="H27" s="80" t="s">
        <v>111</v>
      </c>
      <c r="I27" s="29">
        <v>1</v>
      </c>
      <c r="J27" s="30">
        <v>216</v>
      </c>
      <c r="K27" s="81">
        <v>19636</v>
      </c>
      <c r="L27" s="31" t="s">
        <v>377</v>
      </c>
    </row>
    <row r="28" spans="1:12" x14ac:dyDescent="0.25">
      <c r="A28" s="28" t="s">
        <v>18</v>
      </c>
      <c r="B28" s="29" t="s">
        <v>19</v>
      </c>
      <c r="C28" s="29" t="s">
        <v>149</v>
      </c>
      <c r="D28" s="29" t="s">
        <v>223</v>
      </c>
      <c r="E28" s="29" t="s">
        <v>9</v>
      </c>
      <c r="F28" s="29" t="s">
        <v>179</v>
      </c>
      <c r="G28" s="67">
        <v>24603036.149999999</v>
      </c>
      <c r="H28" s="80" t="s">
        <v>20</v>
      </c>
      <c r="I28" s="29">
        <v>1</v>
      </c>
      <c r="J28" s="30">
        <v>1500.05</v>
      </c>
      <c r="K28" s="81">
        <v>3000</v>
      </c>
      <c r="L28" s="31" t="s">
        <v>380</v>
      </c>
    </row>
    <row r="29" spans="1:12" x14ac:dyDescent="0.25">
      <c r="A29" s="28" t="s">
        <v>267</v>
      </c>
      <c r="B29" s="29" t="s">
        <v>268</v>
      </c>
      <c r="C29" s="29" t="s">
        <v>149</v>
      </c>
      <c r="D29" s="29" t="s">
        <v>269</v>
      </c>
      <c r="E29" s="29" t="s">
        <v>9</v>
      </c>
      <c r="F29" s="29" t="s">
        <v>163</v>
      </c>
      <c r="G29" s="67">
        <v>1558322.09</v>
      </c>
      <c r="H29" s="80" t="s">
        <v>10</v>
      </c>
      <c r="I29" s="29">
        <v>20</v>
      </c>
      <c r="J29" s="30">
        <v>234071.78</v>
      </c>
      <c r="K29" s="81">
        <v>1832987</v>
      </c>
      <c r="L29" s="31" t="s">
        <v>380</v>
      </c>
    </row>
    <row r="30" spans="1:12" x14ac:dyDescent="0.25">
      <c r="A30" s="28" t="s">
        <v>26</v>
      </c>
      <c r="B30" s="29" t="s">
        <v>27</v>
      </c>
      <c r="C30" s="29" t="s">
        <v>150</v>
      </c>
      <c r="D30" s="29" t="s">
        <v>28</v>
      </c>
      <c r="E30" s="29" t="s">
        <v>9</v>
      </c>
      <c r="F30" s="29" t="s">
        <v>179</v>
      </c>
      <c r="G30" s="67">
        <v>66025610.82</v>
      </c>
      <c r="H30" s="80" t="s">
        <v>29</v>
      </c>
      <c r="I30" s="29">
        <v>19</v>
      </c>
      <c r="J30" s="30">
        <v>29888.02</v>
      </c>
      <c r="K30" s="81">
        <v>12718</v>
      </c>
      <c r="L30" s="31" t="s">
        <v>381</v>
      </c>
    </row>
    <row r="31" spans="1:12" x14ac:dyDescent="0.25">
      <c r="A31" s="28" t="s">
        <v>270</v>
      </c>
      <c r="B31" s="29" t="s">
        <v>72</v>
      </c>
      <c r="C31" s="29" t="s">
        <v>149</v>
      </c>
      <c r="D31" s="29" t="s">
        <v>73</v>
      </c>
      <c r="E31" s="29" t="s">
        <v>9</v>
      </c>
      <c r="F31" s="29" t="s">
        <v>179</v>
      </c>
      <c r="G31" s="67">
        <v>2013803.65</v>
      </c>
      <c r="H31" s="80" t="s">
        <v>29</v>
      </c>
      <c r="I31" s="29">
        <v>3</v>
      </c>
      <c r="J31" s="30">
        <v>74430.320000000007</v>
      </c>
      <c r="K31" s="81">
        <v>80000</v>
      </c>
      <c r="L31" s="31" t="s">
        <v>14</v>
      </c>
    </row>
    <row r="32" spans="1:12" x14ac:dyDescent="0.25">
      <c r="A32" s="28" t="s">
        <v>144</v>
      </c>
      <c r="B32" s="29" t="s">
        <v>145</v>
      </c>
      <c r="C32" s="29" t="s">
        <v>150</v>
      </c>
      <c r="D32" s="29" t="s">
        <v>146</v>
      </c>
      <c r="E32" s="29" t="s">
        <v>9</v>
      </c>
      <c r="F32" s="29" t="s">
        <v>157</v>
      </c>
      <c r="G32" s="67">
        <v>8960596.5199999996</v>
      </c>
      <c r="H32" s="80" t="s">
        <v>62</v>
      </c>
      <c r="I32" s="29">
        <v>39</v>
      </c>
      <c r="J32" s="30">
        <v>50611.11</v>
      </c>
      <c r="K32" s="81">
        <v>9005894</v>
      </c>
      <c r="L32" s="31" t="s">
        <v>384</v>
      </c>
    </row>
    <row r="33" spans="1:12" x14ac:dyDescent="0.25">
      <c r="A33" s="28" t="s">
        <v>271</v>
      </c>
      <c r="B33" s="29" t="s">
        <v>272</v>
      </c>
      <c r="C33" s="29" t="s">
        <v>149</v>
      </c>
      <c r="D33" s="29" t="s">
        <v>113</v>
      </c>
      <c r="E33" s="29" t="s">
        <v>9</v>
      </c>
      <c r="F33" s="29" t="s">
        <v>163</v>
      </c>
      <c r="G33" s="67">
        <v>4504707.2300000004</v>
      </c>
      <c r="H33" s="80" t="s">
        <v>322</v>
      </c>
      <c r="I33" s="29">
        <v>9</v>
      </c>
      <c r="J33" s="30">
        <v>282922.40999999997</v>
      </c>
      <c r="K33" s="81">
        <v>152557258</v>
      </c>
      <c r="L33" s="31" t="s">
        <v>377</v>
      </c>
    </row>
    <row r="34" spans="1:12" x14ac:dyDescent="0.25">
      <c r="A34" s="28" t="s">
        <v>42</v>
      </c>
      <c r="B34" s="29" t="s">
        <v>43</v>
      </c>
      <c r="C34" s="29" t="s">
        <v>149</v>
      </c>
      <c r="D34" s="29" t="s">
        <v>44</v>
      </c>
      <c r="E34" s="29" t="s">
        <v>9</v>
      </c>
      <c r="F34" s="29" t="s">
        <v>179</v>
      </c>
      <c r="G34" s="67">
        <v>276057.09999999998</v>
      </c>
      <c r="H34" s="80" t="s">
        <v>224</v>
      </c>
      <c r="I34" s="29">
        <v>1</v>
      </c>
      <c r="J34" s="30">
        <v>0.01</v>
      </c>
      <c r="K34" s="81">
        <v>1</v>
      </c>
      <c r="L34" s="31" t="s">
        <v>383</v>
      </c>
    </row>
    <row r="35" spans="1:12" x14ac:dyDescent="0.25">
      <c r="A35" s="28" t="s">
        <v>273</v>
      </c>
      <c r="B35" s="29" t="s">
        <v>274</v>
      </c>
      <c r="C35" s="29" t="s">
        <v>149</v>
      </c>
      <c r="D35" s="29" t="s">
        <v>275</v>
      </c>
      <c r="E35" s="29" t="s">
        <v>9</v>
      </c>
      <c r="F35" s="29" t="s">
        <v>179</v>
      </c>
      <c r="G35" s="67">
        <v>10207082.300000001</v>
      </c>
      <c r="H35" s="80" t="s">
        <v>322</v>
      </c>
      <c r="I35" s="29">
        <v>4</v>
      </c>
      <c r="J35" s="30">
        <v>5358.03</v>
      </c>
      <c r="K35" s="81">
        <v>517106</v>
      </c>
      <c r="L35" s="31" t="s">
        <v>380</v>
      </c>
    </row>
    <row r="36" spans="1:12" x14ac:dyDescent="0.25">
      <c r="A36" s="28" t="s">
        <v>166</v>
      </c>
      <c r="B36" s="29" t="s">
        <v>167</v>
      </c>
      <c r="C36" s="29" t="s">
        <v>149</v>
      </c>
      <c r="D36" s="29" t="s">
        <v>137</v>
      </c>
      <c r="E36" s="29" t="s">
        <v>9</v>
      </c>
      <c r="F36" s="29" t="s">
        <v>163</v>
      </c>
      <c r="G36" s="67">
        <v>8133720.9400000004</v>
      </c>
      <c r="H36" s="80" t="s">
        <v>10</v>
      </c>
      <c r="I36" s="29">
        <v>7</v>
      </c>
      <c r="J36" s="30">
        <v>23252.23</v>
      </c>
      <c r="K36" s="81">
        <v>1479454</v>
      </c>
      <c r="L36" s="31" t="s">
        <v>377</v>
      </c>
    </row>
    <row r="37" spans="1:12" x14ac:dyDescent="0.25">
      <c r="A37" s="28" t="s">
        <v>90</v>
      </c>
      <c r="B37" s="29" t="s">
        <v>91</v>
      </c>
      <c r="C37" s="29" t="s">
        <v>149</v>
      </c>
      <c r="D37" s="29" t="s">
        <v>92</v>
      </c>
      <c r="E37" s="29" t="s">
        <v>9</v>
      </c>
      <c r="F37" s="29" t="s">
        <v>179</v>
      </c>
      <c r="G37" s="67">
        <v>485032.43</v>
      </c>
      <c r="H37" s="80" t="s">
        <v>218</v>
      </c>
      <c r="I37" s="29">
        <v>0</v>
      </c>
      <c r="J37" s="30">
        <v>0</v>
      </c>
      <c r="K37" s="81">
        <v>0</v>
      </c>
      <c r="L37" s="31" t="s">
        <v>377</v>
      </c>
    </row>
    <row r="38" spans="1:12" x14ac:dyDescent="0.25">
      <c r="A38" s="28" t="s">
        <v>147</v>
      </c>
      <c r="B38" s="29" t="s">
        <v>148</v>
      </c>
      <c r="C38" s="29" t="s">
        <v>149</v>
      </c>
      <c r="D38" s="29" t="s">
        <v>15</v>
      </c>
      <c r="E38" s="29" t="s">
        <v>9</v>
      </c>
      <c r="F38" s="29" t="s">
        <v>159</v>
      </c>
      <c r="G38" s="67">
        <v>648193.98</v>
      </c>
      <c r="H38" s="80" t="s">
        <v>111</v>
      </c>
      <c r="I38" s="29">
        <v>12</v>
      </c>
      <c r="J38" s="30">
        <v>360.02</v>
      </c>
      <c r="K38" s="81">
        <v>200011</v>
      </c>
      <c r="L38" s="31" t="s">
        <v>377</v>
      </c>
    </row>
    <row r="39" spans="1:12" x14ac:dyDescent="0.25">
      <c r="A39" s="28" t="s">
        <v>51</v>
      </c>
      <c r="B39" s="29" t="s">
        <v>52</v>
      </c>
      <c r="C39" s="29" t="s">
        <v>149</v>
      </c>
      <c r="D39" s="29" t="s">
        <v>53</v>
      </c>
      <c r="E39" s="29" t="s">
        <v>9</v>
      </c>
      <c r="F39" s="29" t="s">
        <v>161</v>
      </c>
      <c r="G39" s="67">
        <v>703779.32</v>
      </c>
      <c r="H39" s="80" t="s">
        <v>322</v>
      </c>
      <c r="I39" s="29">
        <v>0</v>
      </c>
      <c r="J39" s="30">
        <v>0</v>
      </c>
      <c r="K39" s="81">
        <v>0</v>
      </c>
      <c r="L39" s="31" t="s">
        <v>219</v>
      </c>
    </row>
    <row r="40" spans="1:12" x14ac:dyDescent="0.25">
      <c r="A40" s="28" t="s">
        <v>68</v>
      </c>
      <c r="B40" s="29" t="s">
        <v>69</v>
      </c>
      <c r="C40" s="29" t="s">
        <v>149</v>
      </c>
      <c r="D40" s="29" t="s">
        <v>70</v>
      </c>
      <c r="E40" s="29" t="s">
        <v>9</v>
      </c>
      <c r="F40" s="29" t="s">
        <v>158</v>
      </c>
      <c r="G40" s="67">
        <v>217500.4</v>
      </c>
      <c r="H40" s="80" t="s">
        <v>322</v>
      </c>
      <c r="I40" s="29">
        <v>1</v>
      </c>
      <c r="J40" s="30">
        <v>246.01</v>
      </c>
      <c r="K40" s="81">
        <v>246010</v>
      </c>
      <c r="L40" s="31" t="s">
        <v>377</v>
      </c>
    </row>
    <row r="41" spans="1:12" x14ac:dyDescent="0.25">
      <c r="A41" s="28" t="s">
        <v>11</v>
      </c>
      <c r="B41" s="29" t="s">
        <v>12</v>
      </c>
      <c r="C41" s="29" t="s">
        <v>149</v>
      </c>
      <c r="D41" s="29" t="s">
        <v>13</v>
      </c>
      <c r="E41" s="29" t="s">
        <v>9</v>
      </c>
      <c r="F41" s="29" t="s">
        <v>158</v>
      </c>
      <c r="G41" s="67">
        <v>2506250</v>
      </c>
      <c r="H41" s="80" t="s">
        <v>322</v>
      </c>
      <c r="I41" s="29">
        <v>0</v>
      </c>
      <c r="J41" s="30">
        <v>0</v>
      </c>
      <c r="K41" s="81">
        <v>0</v>
      </c>
      <c r="L41" s="31" t="s">
        <v>14</v>
      </c>
    </row>
    <row r="42" spans="1:12" x14ac:dyDescent="0.25">
      <c r="A42" s="28" t="s">
        <v>81</v>
      </c>
      <c r="B42" s="29" t="s">
        <v>82</v>
      </c>
      <c r="C42" s="29" t="s">
        <v>149</v>
      </c>
      <c r="D42" s="29" t="s">
        <v>83</v>
      </c>
      <c r="E42" s="29" t="s">
        <v>9</v>
      </c>
      <c r="F42" s="29" t="s">
        <v>179</v>
      </c>
      <c r="G42" s="67">
        <v>4434974.1500000004</v>
      </c>
      <c r="H42" s="80" t="s">
        <v>136</v>
      </c>
      <c r="I42" s="29">
        <v>10</v>
      </c>
      <c r="J42" s="30">
        <v>12978.41</v>
      </c>
      <c r="K42" s="81">
        <v>1081231</v>
      </c>
      <c r="L42" s="31" t="s">
        <v>380</v>
      </c>
    </row>
    <row r="43" spans="1:12" x14ac:dyDescent="0.25">
      <c r="A43" s="28" t="s">
        <v>276</v>
      </c>
      <c r="B43" s="29" t="s">
        <v>277</v>
      </c>
      <c r="C43" s="29" t="s">
        <v>149</v>
      </c>
      <c r="D43" s="29" t="s">
        <v>278</v>
      </c>
      <c r="E43" s="29" t="s">
        <v>9</v>
      </c>
      <c r="F43" s="29" t="s">
        <v>164</v>
      </c>
      <c r="G43" s="67">
        <v>17250000</v>
      </c>
      <c r="H43" s="80" t="s">
        <v>136</v>
      </c>
      <c r="I43" s="29">
        <v>0</v>
      </c>
      <c r="J43" s="30">
        <v>0</v>
      </c>
      <c r="K43" s="81">
        <v>0</v>
      </c>
      <c r="L43" s="31" t="s">
        <v>219</v>
      </c>
    </row>
    <row r="44" spans="1:12" x14ac:dyDescent="0.25">
      <c r="A44" s="28" t="s">
        <v>96</v>
      </c>
      <c r="B44" s="29" t="s">
        <v>97</v>
      </c>
      <c r="C44" s="29" t="s">
        <v>149</v>
      </c>
      <c r="D44" s="29" t="s">
        <v>98</v>
      </c>
      <c r="E44" s="29" t="s">
        <v>9</v>
      </c>
      <c r="F44" s="29" t="s">
        <v>158</v>
      </c>
      <c r="G44" s="67">
        <v>4200000</v>
      </c>
      <c r="H44" s="80" t="s">
        <v>322</v>
      </c>
      <c r="I44" s="29">
        <v>2</v>
      </c>
      <c r="J44" s="30">
        <v>1596.05</v>
      </c>
      <c r="K44" s="81">
        <v>200</v>
      </c>
      <c r="L44" s="31" t="s">
        <v>383</v>
      </c>
    </row>
    <row r="45" spans="1:12" x14ac:dyDescent="0.25">
      <c r="A45" s="28" t="s">
        <v>30</v>
      </c>
      <c r="B45" s="29" t="s">
        <v>31</v>
      </c>
      <c r="C45" s="29" t="s">
        <v>149</v>
      </c>
      <c r="D45" s="29" t="s">
        <v>32</v>
      </c>
      <c r="E45" s="29" t="s">
        <v>9</v>
      </c>
      <c r="F45" s="29" t="s">
        <v>161</v>
      </c>
      <c r="G45" s="67">
        <v>2655307.7999999998</v>
      </c>
      <c r="H45" s="80" t="s">
        <v>20</v>
      </c>
      <c r="I45" s="29">
        <v>71</v>
      </c>
      <c r="J45" s="30">
        <v>99306.41</v>
      </c>
      <c r="K45" s="81">
        <v>5688398</v>
      </c>
      <c r="L45" s="31" t="s">
        <v>377</v>
      </c>
    </row>
    <row r="46" spans="1:12" x14ac:dyDescent="0.25">
      <c r="A46" s="28" t="s">
        <v>54</v>
      </c>
      <c r="B46" s="29" t="s">
        <v>55</v>
      </c>
      <c r="C46" s="29" t="s">
        <v>149</v>
      </c>
      <c r="D46" s="29" t="s">
        <v>56</v>
      </c>
      <c r="E46" s="29" t="s">
        <v>9</v>
      </c>
      <c r="F46" s="29" t="s">
        <v>158</v>
      </c>
      <c r="G46" s="67">
        <v>11050850.93</v>
      </c>
      <c r="H46" s="80" t="s">
        <v>224</v>
      </c>
      <c r="I46" s="29">
        <v>1</v>
      </c>
      <c r="J46" s="30">
        <v>300.01</v>
      </c>
      <c r="K46" s="81">
        <v>500</v>
      </c>
      <c r="L46" s="31" t="s">
        <v>377</v>
      </c>
    </row>
    <row r="47" spans="1:12" x14ac:dyDescent="0.25">
      <c r="A47" s="28" t="s">
        <v>225</v>
      </c>
      <c r="B47" s="29" t="s">
        <v>226</v>
      </c>
      <c r="C47" s="29" t="s">
        <v>150</v>
      </c>
      <c r="D47" s="29" t="s">
        <v>227</v>
      </c>
      <c r="E47" s="29" t="s">
        <v>9</v>
      </c>
      <c r="F47" s="29" t="s">
        <v>164</v>
      </c>
      <c r="G47" s="67">
        <v>16174299.08</v>
      </c>
      <c r="H47" s="80" t="s">
        <v>344</v>
      </c>
      <c r="I47" s="29">
        <v>15</v>
      </c>
      <c r="J47" s="30">
        <v>11487.11</v>
      </c>
      <c r="K47" s="81">
        <v>14099</v>
      </c>
      <c r="L47" s="31" t="s">
        <v>377</v>
      </c>
    </row>
    <row r="48" spans="1:12" x14ac:dyDescent="0.25">
      <c r="A48" s="28" t="s">
        <v>133</v>
      </c>
      <c r="B48" s="29" t="s">
        <v>134</v>
      </c>
      <c r="C48" s="29" t="s">
        <v>149</v>
      </c>
      <c r="D48" s="29" t="s">
        <v>135</v>
      </c>
      <c r="E48" s="29" t="s">
        <v>9</v>
      </c>
      <c r="F48" s="29" t="s">
        <v>179</v>
      </c>
      <c r="G48" s="67">
        <v>613582.5</v>
      </c>
      <c r="H48" s="80" t="s">
        <v>108</v>
      </c>
      <c r="I48" s="29">
        <v>220</v>
      </c>
      <c r="J48" s="30">
        <v>5383.91</v>
      </c>
      <c r="K48" s="81">
        <v>1368693</v>
      </c>
      <c r="L48" s="31" t="s">
        <v>377</v>
      </c>
    </row>
    <row r="49" spans="1:12" x14ac:dyDescent="0.25">
      <c r="A49" s="28" t="s">
        <v>141</v>
      </c>
      <c r="B49" s="29" t="s">
        <v>142</v>
      </c>
      <c r="C49" s="29" t="s">
        <v>149</v>
      </c>
      <c r="D49" s="29" t="s">
        <v>143</v>
      </c>
      <c r="E49" s="29" t="s">
        <v>9</v>
      </c>
      <c r="F49" s="29" t="s">
        <v>179</v>
      </c>
      <c r="G49" s="67">
        <v>2880000</v>
      </c>
      <c r="H49" s="80" t="s">
        <v>20</v>
      </c>
      <c r="I49" s="29">
        <v>0</v>
      </c>
      <c r="J49" s="30">
        <v>0</v>
      </c>
      <c r="K49" s="81">
        <v>0</v>
      </c>
      <c r="L49" s="31" t="s">
        <v>377</v>
      </c>
    </row>
    <row r="50" spans="1:12" x14ac:dyDescent="0.25">
      <c r="A50" s="28" t="s">
        <v>126</v>
      </c>
      <c r="B50" s="29" t="s">
        <v>127</v>
      </c>
      <c r="C50" s="29" t="s">
        <v>149</v>
      </c>
      <c r="D50" s="29" t="s">
        <v>128</v>
      </c>
      <c r="E50" s="29" t="s">
        <v>9</v>
      </c>
      <c r="F50" s="29" t="s">
        <v>157</v>
      </c>
      <c r="G50" s="67">
        <v>50535005</v>
      </c>
      <c r="H50" s="80" t="s">
        <v>321</v>
      </c>
      <c r="I50" s="29">
        <v>0</v>
      </c>
      <c r="J50" s="30">
        <v>0</v>
      </c>
      <c r="K50" s="81">
        <v>0</v>
      </c>
      <c r="L50" s="31" t="s">
        <v>377</v>
      </c>
    </row>
    <row r="51" spans="1:12" x14ac:dyDescent="0.25">
      <c r="A51" s="28" t="s">
        <v>138</v>
      </c>
      <c r="B51" s="29" t="s">
        <v>139</v>
      </c>
      <c r="C51" s="29" t="s">
        <v>150</v>
      </c>
      <c r="D51" s="29" t="s">
        <v>140</v>
      </c>
      <c r="E51" s="29" t="s">
        <v>9</v>
      </c>
      <c r="F51" s="29" t="s">
        <v>162</v>
      </c>
      <c r="G51" s="67">
        <v>13429514.91</v>
      </c>
      <c r="H51" s="80" t="s">
        <v>20</v>
      </c>
      <c r="I51" s="29">
        <v>0</v>
      </c>
      <c r="J51" s="30">
        <v>0</v>
      </c>
      <c r="K51" s="81">
        <v>0</v>
      </c>
      <c r="L51" s="31" t="s">
        <v>377</v>
      </c>
    </row>
    <row r="52" spans="1:12" x14ac:dyDescent="0.25">
      <c r="A52" s="28" t="s">
        <v>228</v>
      </c>
      <c r="B52" s="29" t="s">
        <v>229</v>
      </c>
      <c r="C52" s="29" t="s">
        <v>218</v>
      </c>
      <c r="D52" s="29" t="s">
        <v>230</v>
      </c>
      <c r="E52" s="29" t="s">
        <v>9</v>
      </c>
      <c r="F52" s="29" t="s">
        <v>160</v>
      </c>
      <c r="G52" s="67">
        <v>349911220.25999999</v>
      </c>
      <c r="H52" s="80" t="s">
        <v>20</v>
      </c>
      <c r="I52" s="29">
        <v>0</v>
      </c>
      <c r="J52" s="30">
        <v>0</v>
      </c>
      <c r="K52" s="81">
        <v>0</v>
      </c>
      <c r="L52" s="31" t="s">
        <v>381</v>
      </c>
    </row>
    <row r="53" spans="1:12" x14ac:dyDescent="0.25">
      <c r="A53" s="28" t="s">
        <v>232</v>
      </c>
      <c r="B53" s="29" t="s">
        <v>233</v>
      </c>
      <c r="C53" s="29" t="s">
        <v>149</v>
      </c>
      <c r="D53" s="29" t="s">
        <v>234</v>
      </c>
      <c r="E53" s="29" t="s">
        <v>9</v>
      </c>
      <c r="F53" s="29" t="s">
        <v>160</v>
      </c>
      <c r="G53" s="67">
        <v>1401721.75</v>
      </c>
      <c r="H53" s="80" t="s">
        <v>20</v>
      </c>
      <c r="I53" s="29">
        <v>1</v>
      </c>
      <c r="J53" s="30">
        <v>499.99</v>
      </c>
      <c r="K53" s="81">
        <v>100000</v>
      </c>
      <c r="L53" s="31" t="s">
        <v>397</v>
      </c>
    </row>
    <row r="54" spans="1:12" x14ac:dyDescent="0.25">
      <c r="A54" s="28" t="s">
        <v>99</v>
      </c>
      <c r="B54" s="29" t="s">
        <v>100</v>
      </c>
      <c r="C54" s="29" t="s">
        <v>150</v>
      </c>
      <c r="D54" s="29" t="s">
        <v>101</v>
      </c>
      <c r="E54" s="29" t="s">
        <v>9</v>
      </c>
      <c r="F54" s="29" t="s">
        <v>158</v>
      </c>
      <c r="G54" s="67">
        <v>16406797.4</v>
      </c>
      <c r="H54" s="80" t="s">
        <v>35</v>
      </c>
      <c r="I54" s="29">
        <v>6</v>
      </c>
      <c r="J54" s="30">
        <v>20570.34</v>
      </c>
      <c r="K54" s="81">
        <v>4254</v>
      </c>
      <c r="L54" s="31" t="s">
        <v>377</v>
      </c>
    </row>
    <row r="55" spans="1:12" x14ac:dyDescent="0.25">
      <c r="A55" s="28" t="s">
        <v>361</v>
      </c>
      <c r="B55" s="29" t="s">
        <v>362</v>
      </c>
      <c r="C55" s="29" t="s">
        <v>149</v>
      </c>
      <c r="D55" s="29" t="s">
        <v>398</v>
      </c>
      <c r="E55" s="29" t="s">
        <v>9</v>
      </c>
      <c r="F55" s="29" t="s">
        <v>164</v>
      </c>
      <c r="G55" s="67">
        <v>9717483.3000000007</v>
      </c>
      <c r="H55" s="80" t="s">
        <v>16</v>
      </c>
      <c r="I55" s="29">
        <v>3</v>
      </c>
      <c r="J55" s="30">
        <v>32148.09</v>
      </c>
      <c r="K55" s="81">
        <v>16062223</v>
      </c>
      <c r="L55" s="31" t="s">
        <v>377</v>
      </c>
    </row>
    <row r="56" spans="1:12" x14ac:dyDescent="0.25">
      <c r="A56" s="28" t="s">
        <v>279</v>
      </c>
      <c r="B56" s="29" t="s">
        <v>280</v>
      </c>
      <c r="C56" s="29" t="s">
        <v>149</v>
      </c>
      <c r="D56" s="29" t="s">
        <v>281</v>
      </c>
      <c r="E56" s="29" t="s">
        <v>9</v>
      </c>
      <c r="F56" s="29" t="s">
        <v>164</v>
      </c>
      <c r="G56" s="67">
        <v>904681.44</v>
      </c>
      <c r="H56" s="80" t="s">
        <v>132</v>
      </c>
      <c r="I56" s="29">
        <v>0</v>
      </c>
      <c r="J56" s="30">
        <v>0</v>
      </c>
      <c r="K56" s="81">
        <v>0</v>
      </c>
      <c r="L56" s="31" t="s">
        <v>377</v>
      </c>
    </row>
    <row r="57" spans="1:12" x14ac:dyDescent="0.25">
      <c r="A57" s="28" t="s">
        <v>108</v>
      </c>
      <c r="B57" s="29" t="s">
        <v>109</v>
      </c>
      <c r="C57" s="29" t="s">
        <v>150</v>
      </c>
      <c r="D57" s="29" t="s">
        <v>110</v>
      </c>
      <c r="E57" s="29" t="s">
        <v>9</v>
      </c>
      <c r="F57" s="29" t="s">
        <v>179</v>
      </c>
      <c r="G57" s="67">
        <v>16398955.34</v>
      </c>
      <c r="H57" s="80" t="s">
        <v>345</v>
      </c>
      <c r="I57" s="29">
        <v>6</v>
      </c>
      <c r="J57" s="30">
        <v>43934.64</v>
      </c>
      <c r="K57" s="81">
        <v>2251472</v>
      </c>
      <c r="L57" s="31" t="s">
        <v>377</v>
      </c>
    </row>
    <row r="58" spans="1:12" x14ac:dyDescent="0.25">
      <c r="A58" s="28" t="s">
        <v>168</v>
      </c>
      <c r="B58" s="29" t="s">
        <v>169</v>
      </c>
      <c r="C58" s="29" t="s">
        <v>149</v>
      </c>
      <c r="D58" s="29" t="s">
        <v>170</v>
      </c>
      <c r="E58" s="29" t="s">
        <v>9</v>
      </c>
      <c r="F58" s="29" t="s">
        <v>162</v>
      </c>
      <c r="G58" s="67">
        <v>1146017.96</v>
      </c>
      <c r="H58" s="80" t="s">
        <v>322</v>
      </c>
      <c r="I58" s="29">
        <v>28</v>
      </c>
      <c r="J58" s="30">
        <v>20153.439999999999</v>
      </c>
      <c r="K58" s="81">
        <v>7229337</v>
      </c>
      <c r="L58" s="31" t="s">
        <v>377</v>
      </c>
    </row>
    <row r="59" spans="1:12" x14ac:dyDescent="0.25">
      <c r="A59" s="28" t="s">
        <v>282</v>
      </c>
      <c r="B59" s="29" t="s">
        <v>176</v>
      </c>
      <c r="C59" s="29" t="s">
        <v>149</v>
      </c>
      <c r="D59" s="29" t="s">
        <v>283</v>
      </c>
      <c r="E59" s="29" t="s">
        <v>9</v>
      </c>
      <c r="F59" s="29" t="s">
        <v>179</v>
      </c>
      <c r="G59" s="67">
        <v>6789497.6299999999</v>
      </c>
      <c r="H59" s="80" t="s">
        <v>10</v>
      </c>
      <c r="I59" s="29">
        <v>9</v>
      </c>
      <c r="J59" s="30">
        <v>20483.12</v>
      </c>
      <c r="K59" s="81">
        <v>1326098</v>
      </c>
      <c r="L59" s="31" t="s">
        <v>380</v>
      </c>
    </row>
    <row r="60" spans="1:12" x14ac:dyDescent="0.25">
      <c r="A60" s="28" t="s">
        <v>129</v>
      </c>
      <c r="B60" s="29" t="s">
        <v>130</v>
      </c>
      <c r="C60" s="29" t="s">
        <v>150</v>
      </c>
      <c r="D60" s="29" t="s">
        <v>131</v>
      </c>
      <c r="E60" s="29" t="s">
        <v>9</v>
      </c>
      <c r="F60" s="29" t="s">
        <v>165</v>
      </c>
      <c r="G60" s="67">
        <v>12257916.619999999</v>
      </c>
      <c r="H60" s="80" t="s">
        <v>322</v>
      </c>
      <c r="I60" s="29">
        <v>60</v>
      </c>
      <c r="J60" s="30">
        <v>52020.89</v>
      </c>
      <c r="K60" s="81">
        <v>633829</v>
      </c>
      <c r="L60" s="31" t="s">
        <v>377</v>
      </c>
    </row>
    <row r="61" spans="1:12" x14ac:dyDescent="0.25">
      <c r="A61" s="28" t="s">
        <v>385</v>
      </c>
      <c r="B61" s="29" t="s">
        <v>285</v>
      </c>
      <c r="C61" s="29" t="s">
        <v>149</v>
      </c>
      <c r="D61" s="29" t="s">
        <v>286</v>
      </c>
      <c r="E61" s="29" t="s">
        <v>9</v>
      </c>
      <c r="F61" s="29" t="s">
        <v>164</v>
      </c>
      <c r="G61" s="67">
        <v>14138996.24</v>
      </c>
      <c r="H61" s="80" t="s">
        <v>10</v>
      </c>
      <c r="I61" s="29">
        <v>18</v>
      </c>
      <c r="J61" s="30">
        <v>475085.69</v>
      </c>
      <c r="K61" s="81">
        <v>8092000</v>
      </c>
      <c r="L61" s="31" t="s">
        <v>377</v>
      </c>
    </row>
    <row r="62" spans="1:12" x14ac:dyDescent="0.25">
      <c r="A62" s="28" t="s">
        <v>39</v>
      </c>
      <c r="B62" s="29" t="s">
        <v>40</v>
      </c>
      <c r="C62" s="29" t="s">
        <v>150</v>
      </c>
      <c r="D62" s="29" t="s">
        <v>41</v>
      </c>
      <c r="E62" s="29" t="s">
        <v>9</v>
      </c>
      <c r="F62" s="29" t="s">
        <v>158</v>
      </c>
      <c r="G62" s="67">
        <v>74576117.400000006</v>
      </c>
      <c r="H62" s="80" t="s">
        <v>346</v>
      </c>
      <c r="I62" s="29">
        <v>129</v>
      </c>
      <c r="J62" s="30">
        <v>671088.79</v>
      </c>
      <c r="K62" s="81">
        <v>133113</v>
      </c>
      <c r="L62" s="31" t="s">
        <v>382</v>
      </c>
    </row>
    <row r="63" spans="1:12" x14ac:dyDescent="0.25">
      <c r="A63" s="28" t="s">
        <v>120</v>
      </c>
      <c r="B63" s="29" t="s">
        <v>121</v>
      </c>
      <c r="C63" s="29" t="s">
        <v>149</v>
      </c>
      <c r="D63" s="29" t="s">
        <v>122</v>
      </c>
      <c r="E63" s="29" t="s">
        <v>9</v>
      </c>
      <c r="F63" s="29" t="s">
        <v>158</v>
      </c>
      <c r="G63" s="67">
        <v>4354922.5999999996</v>
      </c>
      <c r="H63" s="80" t="s">
        <v>322</v>
      </c>
      <c r="I63" s="29">
        <v>1</v>
      </c>
      <c r="J63" s="30">
        <v>1.95</v>
      </c>
      <c r="K63" s="81">
        <v>15</v>
      </c>
      <c r="L63" s="31" t="s">
        <v>377</v>
      </c>
    </row>
    <row r="64" spans="1:12" x14ac:dyDescent="0.25">
      <c r="A64" s="28" t="s">
        <v>288</v>
      </c>
      <c r="B64" s="29" t="s">
        <v>289</v>
      </c>
      <c r="C64" s="29" t="s">
        <v>149</v>
      </c>
      <c r="D64" s="29" t="s">
        <v>290</v>
      </c>
      <c r="E64" s="29" t="s">
        <v>9</v>
      </c>
      <c r="F64" s="29" t="s">
        <v>179</v>
      </c>
      <c r="G64" s="67">
        <v>5352270</v>
      </c>
      <c r="H64" s="80" t="s">
        <v>132</v>
      </c>
      <c r="I64" s="29">
        <v>177</v>
      </c>
      <c r="J64" s="30">
        <v>387044.87</v>
      </c>
      <c r="K64" s="81">
        <v>6185036</v>
      </c>
      <c r="L64" s="31" t="s">
        <v>380</v>
      </c>
    </row>
    <row r="65" spans="1:12" x14ac:dyDescent="0.25">
      <c r="A65" s="28" t="s">
        <v>291</v>
      </c>
      <c r="B65" s="29" t="s">
        <v>292</v>
      </c>
      <c r="C65" s="29" t="s">
        <v>149</v>
      </c>
      <c r="D65" s="29" t="s">
        <v>293</v>
      </c>
      <c r="E65" s="29" t="s">
        <v>9</v>
      </c>
      <c r="F65" s="29" t="s">
        <v>164</v>
      </c>
      <c r="G65" s="67">
        <v>9361422.5999999996</v>
      </c>
      <c r="H65" s="80" t="s">
        <v>20</v>
      </c>
      <c r="I65" s="29">
        <v>17</v>
      </c>
      <c r="J65" s="30">
        <v>81954.67</v>
      </c>
      <c r="K65" s="81">
        <v>1569105</v>
      </c>
      <c r="L65" s="31" t="s">
        <v>380</v>
      </c>
    </row>
    <row r="66" spans="1:12" x14ac:dyDescent="0.25">
      <c r="A66" s="28" t="s">
        <v>294</v>
      </c>
      <c r="B66" s="29" t="s">
        <v>33</v>
      </c>
      <c r="C66" s="29" t="s">
        <v>150</v>
      </c>
      <c r="D66" s="29" t="s">
        <v>34</v>
      </c>
      <c r="E66" s="29" t="s">
        <v>9</v>
      </c>
      <c r="F66" s="29" t="s">
        <v>163</v>
      </c>
      <c r="G66" s="67">
        <v>86730095.400000006</v>
      </c>
      <c r="H66" s="80" t="s">
        <v>35</v>
      </c>
      <c r="I66" s="29">
        <v>109</v>
      </c>
      <c r="J66" s="30">
        <v>391130.53</v>
      </c>
      <c r="K66" s="81">
        <v>659628</v>
      </c>
      <c r="L66" s="31" t="s">
        <v>380</v>
      </c>
    </row>
    <row r="67" spans="1:12" x14ac:dyDescent="0.25">
      <c r="A67" s="28" t="s">
        <v>177</v>
      </c>
      <c r="B67" s="29" t="s">
        <v>178</v>
      </c>
      <c r="C67" s="29" t="s">
        <v>149</v>
      </c>
      <c r="D67" s="29" t="s">
        <v>112</v>
      </c>
      <c r="E67" s="29" t="s">
        <v>9</v>
      </c>
      <c r="F67" s="29" t="s">
        <v>179</v>
      </c>
      <c r="G67" s="67">
        <v>1002016.03</v>
      </c>
      <c r="H67" s="80" t="s">
        <v>10</v>
      </c>
      <c r="I67" s="29">
        <v>7</v>
      </c>
      <c r="J67" s="30">
        <v>651.66999999999996</v>
      </c>
      <c r="K67" s="81">
        <v>1274357</v>
      </c>
      <c r="L67" s="31" t="s">
        <v>380</v>
      </c>
    </row>
    <row r="68" spans="1:12" x14ac:dyDescent="0.25">
      <c r="A68" s="28" t="s">
        <v>295</v>
      </c>
      <c r="B68" s="29" t="s">
        <v>296</v>
      </c>
      <c r="C68" s="29" t="s">
        <v>149</v>
      </c>
      <c r="D68" s="29" t="s">
        <v>297</v>
      </c>
      <c r="E68" s="29" t="s">
        <v>9</v>
      </c>
      <c r="F68" s="29" t="s">
        <v>165</v>
      </c>
      <c r="G68" s="67">
        <v>4557116.5999999996</v>
      </c>
      <c r="H68" s="80" t="s">
        <v>321</v>
      </c>
      <c r="I68" s="29">
        <v>0</v>
      </c>
      <c r="J68" s="30">
        <v>0</v>
      </c>
      <c r="K68" s="81">
        <v>0</v>
      </c>
      <c r="L68" s="31" t="s">
        <v>219</v>
      </c>
    </row>
    <row r="69" spans="1:12" x14ac:dyDescent="0.25">
      <c r="A69" s="28" t="s">
        <v>123</v>
      </c>
      <c r="B69" s="29" t="s">
        <v>124</v>
      </c>
      <c r="C69" s="29" t="s">
        <v>149</v>
      </c>
      <c r="D69" s="29" t="s">
        <v>125</v>
      </c>
      <c r="E69" s="29" t="s">
        <v>9</v>
      </c>
      <c r="F69" s="29" t="s">
        <v>164</v>
      </c>
      <c r="G69" s="67">
        <v>1774204.5</v>
      </c>
      <c r="H69" s="80" t="s">
        <v>62</v>
      </c>
      <c r="I69" s="29">
        <v>0</v>
      </c>
      <c r="J69" s="30">
        <v>0</v>
      </c>
      <c r="K69" s="81">
        <v>0</v>
      </c>
      <c r="L69" s="31" t="s">
        <v>377</v>
      </c>
    </row>
    <row r="70" spans="1:12" x14ac:dyDescent="0.25">
      <c r="A70" s="28" t="s">
        <v>105</v>
      </c>
      <c r="B70" s="29" t="s">
        <v>106</v>
      </c>
      <c r="C70" s="29" t="s">
        <v>149</v>
      </c>
      <c r="D70" s="29" t="s">
        <v>107</v>
      </c>
      <c r="E70" s="29" t="s">
        <v>9</v>
      </c>
      <c r="F70" s="29" t="s">
        <v>165</v>
      </c>
      <c r="G70" s="67">
        <v>1061127.3</v>
      </c>
      <c r="H70" s="80" t="s">
        <v>62</v>
      </c>
      <c r="I70" s="29">
        <v>8</v>
      </c>
      <c r="J70" s="30">
        <v>3418.98</v>
      </c>
      <c r="K70" s="81">
        <v>493998</v>
      </c>
      <c r="L70" s="31" t="s">
        <v>377</v>
      </c>
    </row>
    <row r="71" spans="1:12" x14ac:dyDescent="0.25">
      <c r="A71" s="28" t="s">
        <v>298</v>
      </c>
      <c r="B71" s="29" t="s">
        <v>299</v>
      </c>
      <c r="C71" s="29" t="s">
        <v>149</v>
      </c>
      <c r="D71" s="29" t="s">
        <v>300</v>
      </c>
      <c r="E71" s="29" t="s">
        <v>9</v>
      </c>
      <c r="F71" s="29" t="s">
        <v>162</v>
      </c>
      <c r="G71" s="67">
        <v>10098894.109999999</v>
      </c>
      <c r="H71" s="80" t="s">
        <v>62</v>
      </c>
      <c r="I71" s="29">
        <v>22</v>
      </c>
      <c r="J71" s="30">
        <v>36066.99</v>
      </c>
      <c r="K71" s="81">
        <v>765401</v>
      </c>
      <c r="L71" s="31" t="s">
        <v>377</v>
      </c>
    </row>
    <row r="72" spans="1:12" x14ac:dyDescent="0.25">
      <c r="A72" s="28" t="s">
        <v>236</v>
      </c>
      <c r="B72" s="29" t="s">
        <v>237</v>
      </c>
      <c r="C72" s="29" t="s">
        <v>149</v>
      </c>
      <c r="D72" s="29" t="s">
        <v>238</v>
      </c>
      <c r="E72" s="29" t="s">
        <v>9</v>
      </c>
      <c r="F72" s="29" t="s">
        <v>163</v>
      </c>
      <c r="G72" s="67">
        <v>2748178.13</v>
      </c>
      <c r="H72" s="80" t="s">
        <v>132</v>
      </c>
      <c r="I72" s="29">
        <v>32</v>
      </c>
      <c r="J72" s="30">
        <v>102202.01</v>
      </c>
      <c r="K72" s="81">
        <v>772001</v>
      </c>
      <c r="L72" s="31" t="s">
        <v>377</v>
      </c>
    </row>
    <row r="73" spans="1:12" x14ac:dyDescent="0.25">
      <c r="A73" s="28" t="s">
        <v>378</v>
      </c>
      <c r="B73" s="29" t="s">
        <v>379</v>
      </c>
      <c r="C73" s="29" t="s">
        <v>149</v>
      </c>
      <c r="D73" s="29" t="s">
        <v>287</v>
      </c>
      <c r="E73" s="29" t="s">
        <v>9</v>
      </c>
      <c r="F73" s="29" t="s">
        <v>161</v>
      </c>
      <c r="G73" s="67">
        <v>1000296.12</v>
      </c>
      <c r="H73" s="80" t="s">
        <v>322</v>
      </c>
      <c r="I73" s="29">
        <v>8</v>
      </c>
      <c r="J73" s="30">
        <v>106176.73</v>
      </c>
      <c r="K73" s="81">
        <v>6740712</v>
      </c>
      <c r="L73" s="31" t="s">
        <v>377</v>
      </c>
    </row>
    <row r="74" spans="1:12" x14ac:dyDescent="0.25">
      <c r="A74" s="28" t="s">
        <v>302</v>
      </c>
      <c r="B74" s="29" t="s">
        <v>63</v>
      </c>
      <c r="C74" s="29" t="s">
        <v>149</v>
      </c>
      <c r="D74" s="29" t="s">
        <v>64</v>
      </c>
      <c r="E74" s="29" t="s">
        <v>9</v>
      </c>
      <c r="F74" s="29" t="s">
        <v>161</v>
      </c>
      <c r="G74" s="67">
        <v>674282.04</v>
      </c>
      <c r="H74" s="80" t="s">
        <v>20</v>
      </c>
      <c r="I74" s="29">
        <v>15</v>
      </c>
      <c r="J74" s="30">
        <v>14879.83</v>
      </c>
      <c r="K74" s="81">
        <v>3890892</v>
      </c>
      <c r="L74" s="31" t="s">
        <v>377</v>
      </c>
    </row>
    <row r="75" spans="1:12" x14ac:dyDescent="0.25">
      <c r="A75" s="28" t="s">
        <v>359</v>
      </c>
      <c r="B75" s="29" t="s">
        <v>360</v>
      </c>
      <c r="C75" s="29" t="s">
        <v>149</v>
      </c>
      <c r="D75" s="29" t="s">
        <v>61</v>
      </c>
      <c r="E75" s="29" t="s">
        <v>9</v>
      </c>
      <c r="F75" s="29" t="s">
        <v>179</v>
      </c>
      <c r="G75" s="67">
        <v>1092015.3400000001</v>
      </c>
      <c r="H75" s="80" t="s">
        <v>322</v>
      </c>
      <c r="I75" s="29">
        <v>3</v>
      </c>
      <c r="J75" s="30">
        <v>12033.88</v>
      </c>
      <c r="K75" s="81">
        <v>4001000</v>
      </c>
      <c r="L75" s="31" t="s">
        <v>377</v>
      </c>
    </row>
    <row r="76" spans="1:12" x14ac:dyDescent="0.25">
      <c r="A76" s="28" t="s">
        <v>21</v>
      </c>
      <c r="B76" s="29" t="s">
        <v>22</v>
      </c>
      <c r="C76" s="29" t="s">
        <v>150</v>
      </c>
      <c r="D76" s="29" t="s">
        <v>23</v>
      </c>
      <c r="E76" s="29" t="s">
        <v>9</v>
      </c>
      <c r="F76" s="29" t="s">
        <v>179</v>
      </c>
      <c r="G76" s="67">
        <v>14428710.939999999</v>
      </c>
      <c r="H76" s="80" t="s">
        <v>321</v>
      </c>
      <c r="I76" s="29">
        <v>203</v>
      </c>
      <c r="J76" s="30">
        <v>393380.61</v>
      </c>
      <c r="K76" s="81">
        <v>16867399</v>
      </c>
      <c r="L76" s="31" t="s">
        <v>380</v>
      </c>
    </row>
    <row r="77" spans="1:12" x14ac:dyDescent="0.25">
      <c r="A77" s="28" t="s">
        <v>303</v>
      </c>
      <c r="B77" s="29" t="s">
        <v>304</v>
      </c>
      <c r="C77" s="29" t="s">
        <v>149</v>
      </c>
      <c r="D77" s="29" t="s">
        <v>305</v>
      </c>
      <c r="E77" s="29" t="s">
        <v>9</v>
      </c>
      <c r="F77" s="29" t="s">
        <v>164</v>
      </c>
      <c r="G77" s="67">
        <v>1543225.7</v>
      </c>
      <c r="H77" s="80" t="s">
        <v>16</v>
      </c>
      <c r="I77" s="29">
        <v>223</v>
      </c>
      <c r="J77" s="30">
        <v>528507.87</v>
      </c>
      <c r="K77" s="81">
        <v>88597497</v>
      </c>
      <c r="L77" s="31" t="s">
        <v>380</v>
      </c>
    </row>
    <row r="78" spans="1:12" x14ac:dyDescent="0.25">
      <c r="A78" s="28" t="s">
        <v>306</v>
      </c>
      <c r="B78" s="29" t="s">
        <v>307</v>
      </c>
      <c r="C78" s="29" t="s">
        <v>149</v>
      </c>
      <c r="D78" s="29" t="s">
        <v>114</v>
      </c>
      <c r="E78" s="29" t="s">
        <v>9</v>
      </c>
      <c r="F78" s="29" t="s">
        <v>179</v>
      </c>
      <c r="G78" s="67">
        <v>6331915.8799999999</v>
      </c>
      <c r="H78" s="80" t="s">
        <v>20</v>
      </c>
      <c r="I78" s="29">
        <v>95</v>
      </c>
      <c r="J78" s="30">
        <v>634592.34</v>
      </c>
      <c r="K78" s="81">
        <v>25465237</v>
      </c>
      <c r="L78" s="31" t="s">
        <v>380</v>
      </c>
    </row>
    <row r="79" spans="1:12" x14ac:dyDescent="0.25">
      <c r="A79" s="28" t="s">
        <v>117</v>
      </c>
      <c r="B79" s="29" t="s">
        <v>118</v>
      </c>
      <c r="C79" s="29" t="s">
        <v>149</v>
      </c>
      <c r="D79" s="29" t="s">
        <v>119</v>
      </c>
      <c r="E79" s="29" t="s">
        <v>9</v>
      </c>
      <c r="F79" s="29" t="s">
        <v>179</v>
      </c>
      <c r="G79" s="67">
        <v>960141.56</v>
      </c>
      <c r="H79" s="80" t="s">
        <v>16</v>
      </c>
      <c r="I79" s="29">
        <v>0</v>
      </c>
      <c r="J79" s="30">
        <v>0</v>
      </c>
      <c r="K79" s="81">
        <v>0</v>
      </c>
      <c r="L79" s="31" t="s">
        <v>377</v>
      </c>
    </row>
    <row r="80" spans="1:12" x14ac:dyDescent="0.25">
      <c r="A80" s="28" t="s">
        <v>308</v>
      </c>
      <c r="B80" s="29" t="s">
        <v>115</v>
      </c>
      <c r="C80" s="29" t="s">
        <v>149</v>
      </c>
      <c r="D80" s="29" t="s">
        <v>116</v>
      </c>
      <c r="E80" s="29" t="s">
        <v>9</v>
      </c>
      <c r="F80" s="29" t="s">
        <v>179</v>
      </c>
      <c r="G80" s="67">
        <v>24475595.129999999</v>
      </c>
      <c r="H80" s="80" t="s">
        <v>322</v>
      </c>
      <c r="I80" s="29">
        <v>0</v>
      </c>
      <c r="J80" s="30">
        <v>0</v>
      </c>
      <c r="K80" s="81">
        <v>0</v>
      </c>
      <c r="L80" s="31" t="s">
        <v>377</v>
      </c>
    </row>
    <row r="81" spans="1:12" x14ac:dyDescent="0.25">
      <c r="A81" s="28" t="s">
        <v>174</v>
      </c>
      <c r="B81" s="29" t="s">
        <v>175</v>
      </c>
      <c r="C81" s="29" t="s">
        <v>149</v>
      </c>
      <c r="D81" s="29" t="s">
        <v>17</v>
      </c>
      <c r="E81" s="29" t="s">
        <v>9</v>
      </c>
      <c r="F81" s="29" t="s">
        <v>179</v>
      </c>
      <c r="G81" s="67">
        <v>1778325.98</v>
      </c>
      <c r="H81" s="80" t="s">
        <v>322</v>
      </c>
      <c r="I81" s="29">
        <v>250</v>
      </c>
      <c r="J81" s="30">
        <v>303299.52</v>
      </c>
      <c r="K81" s="81">
        <v>86305922</v>
      </c>
      <c r="L81" s="31" t="s">
        <v>380</v>
      </c>
    </row>
    <row r="82" spans="1:12" x14ac:dyDescent="0.25">
      <c r="A82" s="28" t="s">
        <v>24</v>
      </c>
      <c r="B82" s="29" t="s">
        <v>25</v>
      </c>
      <c r="C82" s="29" t="s">
        <v>149</v>
      </c>
      <c r="D82" s="29" t="s">
        <v>309</v>
      </c>
      <c r="E82" s="29" t="s">
        <v>9</v>
      </c>
      <c r="F82" s="29" t="s">
        <v>162</v>
      </c>
      <c r="G82" s="67">
        <v>8084102.9299999997</v>
      </c>
      <c r="H82" s="80" t="s">
        <v>347</v>
      </c>
      <c r="I82" s="29">
        <v>0</v>
      </c>
      <c r="J82" s="30">
        <v>0</v>
      </c>
      <c r="K82" s="81">
        <v>0</v>
      </c>
      <c r="L82" s="31" t="s">
        <v>377</v>
      </c>
    </row>
    <row r="83" spans="1:12" x14ac:dyDescent="0.25">
      <c r="A83" s="28" t="s">
        <v>239</v>
      </c>
      <c r="B83" s="29" t="s">
        <v>240</v>
      </c>
      <c r="C83" s="29" t="s">
        <v>218</v>
      </c>
      <c r="D83" s="29" t="s">
        <v>241</v>
      </c>
      <c r="E83" s="29" t="s">
        <v>9</v>
      </c>
      <c r="F83" s="29" t="s">
        <v>160</v>
      </c>
      <c r="G83" s="67">
        <v>1015306.24</v>
      </c>
      <c r="H83" s="80" t="s">
        <v>321</v>
      </c>
      <c r="I83" s="29">
        <v>0</v>
      </c>
      <c r="J83" s="30">
        <v>0</v>
      </c>
      <c r="K83" s="81">
        <v>0</v>
      </c>
      <c r="L83" s="31" t="s">
        <v>377</v>
      </c>
    </row>
    <row r="84" spans="1:12" x14ac:dyDescent="0.25">
      <c r="B84" s="32"/>
      <c r="C84" s="32"/>
      <c r="D84" s="32"/>
      <c r="E84" s="32"/>
      <c r="F84" s="32"/>
      <c r="G84" s="69"/>
      <c r="H84" s="32"/>
      <c r="I84" s="32"/>
      <c r="J84" s="32"/>
      <c r="K84" s="32"/>
      <c r="L84" s="32"/>
    </row>
    <row r="85" spans="1:12" x14ac:dyDescent="0.25">
      <c r="A85" s="32"/>
      <c r="B85" s="32"/>
      <c r="C85" s="32"/>
      <c r="D85" s="32"/>
      <c r="E85" s="32"/>
      <c r="F85" s="32"/>
      <c r="G85" s="69"/>
      <c r="H85" s="32"/>
      <c r="I85" s="32"/>
      <c r="J85" s="32"/>
      <c r="K85" s="32"/>
      <c r="L85" s="32"/>
    </row>
    <row r="86" spans="1:12" x14ac:dyDescent="0.25">
      <c r="A86" s="32"/>
      <c r="B86" s="32"/>
      <c r="C86" s="32"/>
      <c r="D86" s="32"/>
      <c r="E86" s="32"/>
      <c r="F86" s="32"/>
      <c r="G86" s="69"/>
      <c r="H86" s="32"/>
      <c r="I86" s="32"/>
      <c r="J86" s="32"/>
      <c r="K86" s="32"/>
      <c r="L86" s="32"/>
    </row>
    <row r="87" spans="1:12" x14ac:dyDescent="0.25">
      <c r="A87" s="32"/>
      <c r="B87" s="32"/>
      <c r="C87" s="32"/>
      <c r="D87" s="32"/>
      <c r="E87" s="32"/>
      <c r="F87" s="32"/>
      <c r="G87" s="69"/>
      <c r="H87" s="32"/>
      <c r="I87" s="32"/>
      <c r="J87" s="32"/>
      <c r="K87" s="32"/>
      <c r="L87" s="32"/>
    </row>
    <row r="88" spans="1:12" x14ac:dyDescent="0.25">
      <c r="A88" s="32"/>
      <c r="B88" s="32"/>
      <c r="C88" s="32"/>
      <c r="D88" s="32"/>
      <c r="E88" s="32"/>
      <c r="F88" s="32"/>
      <c r="G88" s="69"/>
      <c r="H88" s="32"/>
      <c r="I88" s="32"/>
      <c r="J88" s="32"/>
      <c r="K88" s="32"/>
      <c r="L88" s="32"/>
    </row>
    <row r="89" spans="1:12" x14ac:dyDescent="0.25">
      <c r="A89" s="32"/>
      <c r="B89" s="32"/>
      <c r="C89" s="32"/>
      <c r="D89" s="32"/>
      <c r="E89" s="32"/>
      <c r="F89" s="32"/>
      <c r="G89" s="69"/>
      <c r="H89" s="32"/>
      <c r="I89" s="32"/>
      <c r="J89" s="32"/>
      <c r="K89" s="32"/>
      <c r="L89" s="32"/>
    </row>
    <row r="90" spans="1:12" x14ac:dyDescent="0.25">
      <c r="A90" s="32"/>
      <c r="B90" s="32"/>
      <c r="C90" s="32"/>
      <c r="D90" s="32"/>
      <c r="E90" s="32"/>
      <c r="F90" s="32"/>
      <c r="G90" s="69"/>
      <c r="H90" s="32"/>
      <c r="I90" s="32"/>
      <c r="J90" s="32"/>
      <c r="K90" s="32"/>
      <c r="L90" s="32"/>
    </row>
    <row r="91" spans="1:12" x14ac:dyDescent="0.25">
      <c r="A91" s="32"/>
      <c r="B91" s="32"/>
      <c r="C91" s="32"/>
      <c r="D91" s="32"/>
      <c r="E91" s="32"/>
      <c r="F91" s="32"/>
      <c r="G91" s="69"/>
      <c r="H91" s="32"/>
      <c r="I91" s="32"/>
      <c r="J91" s="32"/>
      <c r="K91" s="32"/>
      <c r="L91" s="32"/>
    </row>
    <row r="92" spans="1:12" x14ac:dyDescent="0.25">
      <c r="A92" s="32"/>
      <c r="B92" s="32"/>
      <c r="C92" s="32"/>
      <c r="D92" s="32"/>
      <c r="E92" s="32"/>
      <c r="F92" s="32"/>
      <c r="G92" s="69"/>
      <c r="H92" s="32"/>
      <c r="I92" s="32"/>
      <c r="J92" s="32"/>
      <c r="K92" s="32"/>
      <c r="L92" s="32"/>
    </row>
    <row r="93" spans="1:12" x14ac:dyDescent="0.25">
      <c r="A93" s="32"/>
      <c r="B93" s="32"/>
      <c r="C93" s="32"/>
      <c r="D93" s="32"/>
      <c r="E93" s="32"/>
      <c r="F93" s="32"/>
      <c r="G93" s="69"/>
      <c r="H93" s="32"/>
      <c r="I93" s="32"/>
      <c r="J93" s="32"/>
      <c r="K93" s="32"/>
      <c r="L93" s="32"/>
    </row>
    <row r="94" spans="1:12" x14ac:dyDescent="0.25">
      <c r="A94" s="32"/>
      <c r="B94" s="32"/>
      <c r="C94" s="32"/>
      <c r="D94" s="32"/>
      <c r="E94" s="32"/>
      <c r="F94" s="32"/>
      <c r="G94" s="69"/>
      <c r="H94" s="32"/>
      <c r="I94" s="32"/>
      <c r="J94" s="32"/>
      <c r="K94" s="32"/>
      <c r="L94" s="32"/>
    </row>
    <row r="95" spans="1:12" x14ac:dyDescent="0.25">
      <c r="A95" s="32"/>
      <c r="B95" s="32"/>
      <c r="C95" s="32"/>
      <c r="D95" s="32"/>
      <c r="E95" s="32"/>
      <c r="F95" s="32"/>
      <c r="G95" s="69"/>
      <c r="H95" s="32"/>
      <c r="I95" s="32"/>
      <c r="J95" s="32"/>
      <c r="K95" s="32"/>
      <c r="L95" s="32"/>
    </row>
    <row r="96" spans="1:12" x14ac:dyDescent="0.25">
      <c r="A96" s="32"/>
      <c r="B96" s="32"/>
      <c r="C96" s="32"/>
      <c r="D96" s="32"/>
      <c r="E96" s="32"/>
      <c r="F96" s="32"/>
      <c r="G96" s="69"/>
      <c r="H96" s="32"/>
      <c r="I96" s="32"/>
      <c r="J96" s="32"/>
      <c r="K96" s="32"/>
      <c r="L96" s="32"/>
    </row>
    <row r="97" spans="1:12" x14ac:dyDescent="0.25">
      <c r="A97" s="32"/>
      <c r="B97" s="32"/>
      <c r="C97" s="32"/>
      <c r="D97" s="32"/>
      <c r="E97" s="32"/>
      <c r="F97" s="32"/>
      <c r="G97" s="69"/>
      <c r="H97" s="32"/>
      <c r="I97" s="32"/>
      <c r="J97" s="32"/>
      <c r="K97" s="32"/>
      <c r="L97" s="32"/>
    </row>
    <row r="98" spans="1:12" x14ac:dyDescent="0.25">
      <c r="A98" s="32"/>
      <c r="B98" s="32"/>
      <c r="C98" s="32"/>
      <c r="D98" s="32"/>
      <c r="E98" s="32"/>
      <c r="F98" s="32"/>
      <c r="G98" s="69"/>
      <c r="H98" s="32"/>
      <c r="I98" s="32"/>
      <c r="J98" s="32"/>
      <c r="K98" s="32"/>
      <c r="L98" s="32"/>
    </row>
    <row r="99" spans="1:12" x14ac:dyDescent="0.25">
      <c r="A99" s="32"/>
      <c r="B99" s="32"/>
      <c r="C99" s="32"/>
      <c r="D99" s="32"/>
      <c r="E99" s="32"/>
      <c r="F99" s="32"/>
      <c r="G99" s="90"/>
      <c r="H99" s="68"/>
      <c r="I99" s="32"/>
      <c r="J99" s="69"/>
      <c r="K99" s="70"/>
      <c r="L99" s="32"/>
    </row>
    <row r="100" spans="1:12" x14ac:dyDescent="0.25">
      <c r="A100" s="32"/>
      <c r="B100" s="32"/>
      <c r="C100" s="32"/>
      <c r="D100" s="32"/>
      <c r="E100" s="32"/>
      <c r="F100" s="32"/>
      <c r="G100" s="90"/>
      <c r="H100" s="68"/>
      <c r="I100" s="32"/>
      <c r="J100" s="69"/>
      <c r="K100" s="70"/>
      <c r="L100" s="32"/>
    </row>
    <row r="101" spans="1:12" x14ac:dyDescent="0.25">
      <c r="A101" s="32"/>
      <c r="B101" s="32"/>
      <c r="C101" s="32"/>
      <c r="D101" s="32"/>
      <c r="E101" s="32"/>
      <c r="F101" s="32"/>
      <c r="G101" s="90"/>
      <c r="H101" s="68"/>
      <c r="I101" s="32"/>
      <c r="J101" s="69"/>
      <c r="K101" s="70"/>
      <c r="L101" s="32"/>
    </row>
    <row r="102" spans="1:12" x14ac:dyDescent="0.25">
      <c r="A102" s="32"/>
      <c r="B102" s="32"/>
      <c r="C102" s="32"/>
      <c r="D102" s="32"/>
      <c r="E102" s="32"/>
      <c r="F102" s="32"/>
      <c r="G102" s="90"/>
      <c r="H102" s="68"/>
      <c r="I102" s="32"/>
      <c r="J102" s="69"/>
      <c r="K102" s="70"/>
      <c r="L102" s="32"/>
    </row>
    <row r="103" spans="1:12" x14ac:dyDescent="0.25">
      <c r="A103" s="32"/>
      <c r="B103" s="32"/>
      <c r="C103" s="32"/>
      <c r="D103" s="32"/>
      <c r="E103" s="32"/>
      <c r="F103" s="32"/>
      <c r="G103" s="90"/>
      <c r="H103" s="68"/>
      <c r="I103" s="32"/>
      <c r="J103" s="69"/>
      <c r="K103" s="70"/>
      <c r="L103" s="32"/>
    </row>
    <row r="104" spans="1:12" x14ac:dyDescent="0.25">
      <c r="A104" s="32"/>
      <c r="B104" s="32"/>
      <c r="C104" s="32"/>
      <c r="D104" s="32"/>
      <c r="E104" s="32"/>
      <c r="F104" s="32"/>
      <c r="G104" s="90"/>
      <c r="H104" s="32"/>
      <c r="I104" s="32"/>
      <c r="J104" s="69"/>
      <c r="K104" s="33"/>
      <c r="L104" s="32"/>
    </row>
    <row r="105" spans="1:12" x14ac:dyDescent="0.25">
      <c r="A105" s="32"/>
      <c r="B105" s="32"/>
      <c r="C105" s="32"/>
      <c r="D105" s="32"/>
      <c r="E105" s="32"/>
      <c r="F105" s="32"/>
      <c r="G105" s="90"/>
      <c r="H105" s="68"/>
      <c r="I105" s="32"/>
      <c r="J105" s="69"/>
      <c r="K105" s="70"/>
      <c r="L105" s="32"/>
    </row>
    <row r="106" spans="1:12" x14ac:dyDescent="0.25">
      <c r="A106" s="32"/>
      <c r="B106" s="32"/>
      <c r="C106" s="32"/>
      <c r="D106" s="32"/>
      <c r="E106" s="32"/>
      <c r="F106" s="32"/>
      <c r="G106" s="90"/>
      <c r="H106" s="68"/>
      <c r="I106" s="32"/>
      <c r="J106" s="69"/>
      <c r="K106" s="70"/>
      <c r="L106" s="32"/>
    </row>
    <row r="107" spans="1:12" x14ac:dyDescent="0.25">
      <c r="A107" s="32"/>
      <c r="B107" s="32"/>
      <c r="C107" s="32"/>
      <c r="D107" s="32"/>
      <c r="E107" s="32"/>
      <c r="F107" s="32"/>
      <c r="G107" s="90"/>
      <c r="H107" s="68"/>
      <c r="I107" s="32"/>
      <c r="J107" s="69"/>
      <c r="K107" s="70"/>
      <c r="L107" s="32"/>
    </row>
    <row r="108" spans="1:12" x14ac:dyDescent="0.25">
      <c r="A108" s="32"/>
      <c r="B108" s="32"/>
      <c r="C108" s="32"/>
      <c r="D108" s="32"/>
      <c r="E108" s="32"/>
      <c r="F108" s="32"/>
      <c r="G108" s="90"/>
      <c r="H108" s="68"/>
      <c r="I108" s="32"/>
      <c r="J108" s="32"/>
      <c r="K108" s="32"/>
      <c r="L108" s="32"/>
    </row>
    <row r="109" spans="1:12" x14ac:dyDescent="0.25">
      <c r="A109" s="32"/>
      <c r="B109" s="32"/>
      <c r="C109" s="32"/>
      <c r="D109" s="32"/>
      <c r="E109" s="32"/>
      <c r="F109" s="32"/>
      <c r="G109" s="90"/>
      <c r="H109" s="68"/>
      <c r="I109" s="32"/>
      <c r="J109" s="69"/>
      <c r="K109" s="70"/>
      <c r="L109" s="32"/>
    </row>
    <row r="110" spans="1:12" x14ac:dyDescent="0.25">
      <c r="A110" s="32"/>
      <c r="B110" s="32"/>
      <c r="C110" s="32"/>
      <c r="D110" s="32"/>
      <c r="E110" s="32"/>
      <c r="F110" s="32"/>
      <c r="G110" s="91"/>
      <c r="H110" s="32"/>
      <c r="I110" s="33"/>
      <c r="J110" s="34"/>
      <c r="K110" s="33"/>
      <c r="L110" s="32"/>
    </row>
    <row r="112" spans="1:12" x14ac:dyDescent="0.25">
      <c r="G112" s="87"/>
    </row>
  </sheetData>
  <autoFilter ref="A6:L107" xr:uid="{B790FCEC-CA2D-42E6-B454-4AC116C60416}">
    <sortState xmlns:xlrd2="http://schemas.microsoft.com/office/spreadsheetml/2017/richdata2" ref="A7:L107">
      <sortCondition ref="A6:A107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9"/>
  <sheetViews>
    <sheetView workbookViewId="0">
      <selection activeCell="E28" sqref="E28"/>
    </sheetView>
  </sheetViews>
  <sheetFormatPr defaultColWidth="9.140625" defaultRowHeight="15" x14ac:dyDescent="0.25"/>
  <cols>
    <col min="1" max="1" width="10.42578125" style="32" bestFit="1" customWidth="1"/>
    <col min="2" max="2" width="9.140625" style="32"/>
    <col min="3" max="3" width="17.85546875" style="32" customWidth="1"/>
    <col min="4" max="9" width="9.140625" style="32"/>
    <col min="10" max="10" width="10.85546875" style="32" customWidth="1"/>
    <col min="11" max="11" width="22.5703125" style="32" customWidth="1"/>
    <col min="12" max="12" width="9.7109375" style="32" customWidth="1"/>
    <col min="13" max="16384" width="9.140625" style="32"/>
  </cols>
  <sheetData>
    <row r="1" spans="1:18" x14ac:dyDescent="0.25">
      <c r="F1" s="36"/>
      <c r="G1" s="36"/>
      <c r="H1" s="36"/>
      <c r="I1" s="36"/>
      <c r="J1" s="36"/>
      <c r="K1" s="36"/>
      <c r="L1" s="36"/>
      <c r="M1" s="36"/>
      <c r="N1" s="36"/>
      <c r="O1" s="94"/>
      <c r="P1" s="94"/>
      <c r="Q1" s="94"/>
      <c r="R1" s="94"/>
    </row>
    <row r="2" spans="1:18" ht="18.75" x14ac:dyDescent="0.25">
      <c r="F2" s="36"/>
      <c r="G2" s="154" t="s">
        <v>396</v>
      </c>
      <c r="H2" s="154"/>
      <c r="I2" s="154"/>
      <c r="J2" s="154"/>
      <c r="K2" s="154"/>
      <c r="L2" s="36"/>
      <c r="M2" s="36"/>
      <c r="N2" s="36"/>
      <c r="O2" s="94"/>
      <c r="P2" s="94"/>
      <c r="Q2" s="94"/>
      <c r="R2" s="94"/>
    </row>
    <row r="3" spans="1:18" x14ac:dyDescent="0.25">
      <c r="F3" s="36"/>
      <c r="G3" s="95"/>
      <c r="H3" s="95"/>
      <c r="I3" s="95"/>
      <c r="J3" s="95"/>
      <c r="K3" s="95"/>
      <c r="L3" s="36"/>
      <c r="M3" s="36"/>
      <c r="N3" s="36"/>
      <c r="O3" s="36"/>
      <c r="P3" s="36"/>
      <c r="Q3" s="36"/>
      <c r="R3" s="36"/>
    </row>
    <row r="4" spans="1:18" x14ac:dyDescent="0.25">
      <c r="F4" s="36"/>
      <c r="G4" s="95"/>
      <c r="H4" s="95"/>
      <c r="I4" s="95"/>
      <c r="J4" s="95"/>
      <c r="K4" s="95"/>
      <c r="L4" s="36"/>
      <c r="M4" s="36"/>
      <c r="N4" s="36"/>
      <c r="O4" s="36"/>
      <c r="P4" s="36"/>
      <c r="Q4" s="36"/>
      <c r="R4" s="36"/>
    </row>
    <row r="5" spans="1:18" ht="21.75" customHeight="1" x14ac:dyDescent="0.25">
      <c r="A5" s="36"/>
      <c r="B5" s="36"/>
      <c r="C5" s="36"/>
      <c r="D5" s="36"/>
      <c r="E5" s="36"/>
      <c r="F5" s="36"/>
      <c r="G5" s="95"/>
      <c r="H5" s="95"/>
      <c r="I5" s="95"/>
      <c r="J5" s="95"/>
      <c r="K5" s="95"/>
      <c r="L5" s="36"/>
      <c r="M5" s="36"/>
      <c r="N5" s="36"/>
      <c r="O5" s="36"/>
      <c r="P5" s="36"/>
      <c r="Q5" s="36"/>
      <c r="R5" s="36"/>
    </row>
    <row r="6" spans="1:18" x14ac:dyDescent="0.25">
      <c r="A6" s="37"/>
      <c r="B6" s="145" t="s">
        <v>183</v>
      </c>
      <c r="C6" s="146"/>
      <c r="D6" s="146"/>
      <c r="E6" s="146"/>
      <c r="F6" s="146"/>
      <c r="G6" s="146"/>
      <c r="H6" s="146"/>
      <c r="I6" s="146"/>
      <c r="J6" s="146"/>
      <c r="K6" s="146"/>
      <c r="L6" s="147"/>
      <c r="M6" s="155" t="s">
        <v>184</v>
      </c>
      <c r="N6" s="146"/>
      <c r="O6" s="146"/>
      <c r="P6" s="147"/>
      <c r="Q6" s="36"/>
      <c r="R6" s="36"/>
    </row>
    <row r="7" spans="1:18" x14ac:dyDescent="0.25">
      <c r="A7" s="138" t="s">
        <v>185</v>
      </c>
      <c r="B7" s="140" t="s">
        <v>186</v>
      </c>
      <c r="C7" s="142" t="s">
        <v>187</v>
      </c>
      <c r="D7" s="143"/>
      <c r="E7" s="144"/>
      <c r="F7" s="145" t="s">
        <v>188</v>
      </c>
      <c r="G7" s="146"/>
      <c r="H7" s="146"/>
      <c r="I7" s="146"/>
      <c r="J7" s="146"/>
      <c r="K7" s="146"/>
      <c r="L7" s="147"/>
      <c r="M7" s="148" t="s">
        <v>189</v>
      </c>
      <c r="N7" s="149"/>
      <c r="O7" s="149"/>
      <c r="P7" s="150"/>
      <c r="Q7" s="36"/>
      <c r="R7" s="36"/>
    </row>
    <row r="8" spans="1:18" ht="25.5" x14ac:dyDescent="0.25">
      <c r="A8" s="139"/>
      <c r="B8" s="141"/>
      <c r="C8" s="38" t="s">
        <v>190</v>
      </c>
      <c r="D8" s="145" t="s">
        <v>191</v>
      </c>
      <c r="E8" s="147"/>
      <c r="F8" s="156" t="s">
        <v>192</v>
      </c>
      <c r="G8" s="157"/>
      <c r="H8" s="158" t="s">
        <v>193</v>
      </c>
      <c r="I8" s="159"/>
      <c r="J8" s="160" t="s">
        <v>194</v>
      </c>
      <c r="K8" s="161"/>
      <c r="L8" s="39" t="s">
        <v>195</v>
      </c>
      <c r="M8" s="151"/>
      <c r="N8" s="152"/>
      <c r="O8" s="152"/>
      <c r="P8" s="153"/>
      <c r="Q8" s="36"/>
      <c r="R8" s="36"/>
    </row>
    <row r="9" spans="1:18" x14ac:dyDescent="0.25">
      <c r="A9" s="40" t="s">
        <v>196</v>
      </c>
      <c r="B9" s="41">
        <v>1</v>
      </c>
      <c r="C9" s="41">
        <v>1</v>
      </c>
      <c r="D9" s="131" t="s">
        <v>197</v>
      </c>
      <c r="E9" s="132"/>
      <c r="F9" s="131">
        <v>1</v>
      </c>
      <c r="G9" s="132"/>
      <c r="H9" s="131" t="s">
        <v>197</v>
      </c>
      <c r="I9" s="132"/>
      <c r="J9" s="133" t="s">
        <v>197</v>
      </c>
      <c r="K9" s="134"/>
      <c r="L9" s="42" t="s">
        <v>197</v>
      </c>
      <c r="M9" s="135">
        <v>1.1060000000000001</v>
      </c>
      <c r="N9" s="136"/>
      <c r="O9" s="136"/>
      <c r="P9" s="137"/>
      <c r="Q9" s="36"/>
      <c r="R9" s="36"/>
    </row>
    <row r="10" spans="1:18" x14ac:dyDescent="0.25">
      <c r="A10" s="40" t="s">
        <v>323</v>
      </c>
      <c r="B10" s="41" t="s">
        <v>197</v>
      </c>
      <c r="C10" s="41" t="s">
        <v>197</v>
      </c>
      <c r="D10" s="131" t="s">
        <v>197</v>
      </c>
      <c r="E10" s="132"/>
      <c r="F10" s="131" t="s">
        <v>197</v>
      </c>
      <c r="G10" s="132"/>
      <c r="H10" s="131" t="s">
        <v>197</v>
      </c>
      <c r="I10" s="132"/>
      <c r="J10" s="133" t="s">
        <v>197</v>
      </c>
      <c r="K10" s="134"/>
      <c r="L10" s="42" t="s">
        <v>197</v>
      </c>
      <c r="M10" s="135" t="s">
        <v>197</v>
      </c>
      <c r="N10" s="136"/>
      <c r="O10" s="136"/>
      <c r="P10" s="137"/>
      <c r="Q10" s="36"/>
      <c r="R10" s="36"/>
    </row>
    <row r="11" spans="1:18" x14ac:dyDescent="0.25">
      <c r="A11" s="40" t="s">
        <v>348</v>
      </c>
      <c r="B11" s="41" t="s">
        <v>197</v>
      </c>
      <c r="C11" s="41" t="s">
        <v>197</v>
      </c>
      <c r="D11" s="131" t="s">
        <v>197</v>
      </c>
      <c r="E11" s="132"/>
      <c r="F11" s="131" t="s">
        <v>197</v>
      </c>
      <c r="G11" s="132"/>
      <c r="H11" s="131" t="s">
        <v>197</v>
      </c>
      <c r="I11" s="132"/>
      <c r="J11" s="133" t="s">
        <v>197</v>
      </c>
      <c r="K11" s="134"/>
      <c r="L11" s="42" t="s">
        <v>197</v>
      </c>
      <c r="M11" s="135" t="s">
        <v>197</v>
      </c>
      <c r="N11" s="136"/>
      <c r="O11" s="136"/>
      <c r="P11" s="137"/>
      <c r="Q11" s="36"/>
      <c r="R11" s="36"/>
    </row>
    <row r="12" spans="1:18" x14ac:dyDescent="0.25">
      <c r="A12" s="40" t="s">
        <v>363</v>
      </c>
      <c r="B12" s="41" t="s">
        <v>197</v>
      </c>
      <c r="C12" s="41" t="s">
        <v>197</v>
      </c>
      <c r="D12" s="131" t="s">
        <v>197</v>
      </c>
      <c r="E12" s="132"/>
      <c r="F12" s="131" t="s">
        <v>197</v>
      </c>
      <c r="G12" s="132"/>
      <c r="H12" s="131" t="s">
        <v>197</v>
      </c>
      <c r="I12" s="132"/>
      <c r="J12" s="133" t="s">
        <v>197</v>
      </c>
      <c r="K12" s="134"/>
      <c r="L12" s="42" t="s">
        <v>197</v>
      </c>
      <c r="M12" s="135" t="s">
        <v>197</v>
      </c>
      <c r="N12" s="136"/>
      <c r="O12" s="136"/>
      <c r="P12" s="137"/>
      <c r="Q12" s="36"/>
      <c r="R12" s="36"/>
    </row>
    <row r="13" spans="1:18" x14ac:dyDescent="0.25">
      <c r="A13" s="40" t="s">
        <v>386</v>
      </c>
      <c r="B13" s="41" t="s">
        <v>197</v>
      </c>
      <c r="C13" s="41" t="s">
        <v>197</v>
      </c>
      <c r="D13" s="176" t="s">
        <v>197</v>
      </c>
      <c r="E13" s="175"/>
      <c r="F13" s="176" t="s">
        <v>197</v>
      </c>
      <c r="G13" s="175"/>
      <c r="H13" s="176" t="s">
        <v>197</v>
      </c>
      <c r="I13" s="175"/>
      <c r="J13" s="133" t="s">
        <v>197</v>
      </c>
      <c r="K13" s="175"/>
      <c r="L13" s="41" t="s">
        <v>197</v>
      </c>
      <c r="M13" s="173" t="s">
        <v>197</v>
      </c>
      <c r="N13" s="174"/>
      <c r="O13" s="174"/>
      <c r="P13" s="175"/>
      <c r="Q13" s="36"/>
      <c r="R13" s="36"/>
    </row>
    <row r="14" spans="1:18" x14ac:dyDescent="0.25">
      <c r="A14" s="40" t="s">
        <v>399</v>
      </c>
      <c r="B14" s="41" t="s">
        <v>197</v>
      </c>
      <c r="C14" s="41" t="s">
        <v>197</v>
      </c>
      <c r="D14" s="176" t="s">
        <v>197</v>
      </c>
      <c r="E14" s="175"/>
      <c r="F14" s="176" t="s">
        <v>197</v>
      </c>
      <c r="G14" s="175"/>
      <c r="H14" s="176" t="s">
        <v>197</v>
      </c>
      <c r="I14" s="175"/>
      <c r="J14" s="133" t="s">
        <v>197</v>
      </c>
      <c r="K14" s="175"/>
      <c r="L14" s="41" t="s">
        <v>197</v>
      </c>
      <c r="M14" s="173" t="s">
        <v>197</v>
      </c>
      <c r="N14" s="174"/>
      <c r="O14" s="174"/>
      <c r="P14" s="175"/>
      <c r="Q14" s="36"/>
      <c r="R14" s="36"/>
    </row>
    <row r="15" spans="1:18" s="74" customFormat="1" ht="17.25" customHeight="1" x14ac:dyDescent="0.25">
      <c r="A15" s="71" t="s">
        <v>198</v>
      </c>
      <c r="B15" s="72">
        <f>SUM(B9)</f>
        <v>1</v>
      </c>
      <c r="C15" s="72">
        <f>SUM(C9)</f>
        <v>1</v>
      </c>
      <c r="D15" s="162" t="s">
        <v>197</v>
      </c>
      <c r="E15" s="163"/>
      <c r="F15" s="164">
        <f>SUM(F9)</f>
        <v>1</v>
      </c>
      <c r="G15" s="165"/>
      <c r="H15" s="164" t="s">
        <v>197</v>
      </c>
      <c r="I15" s="165"/>
      <c r="J15" s="133" t="s">
        <v>197</v>
      </c>
      <c r="K15" s="134"/>
      <c r="L15" s="72" t="s">
        <v>197</v>
      </c>
      <c r="M15" s="166">
        <f>SUM(M9)</f>
        <v>1.1060000000000001</v>
      </c>
      <c r="N15" s="167"/>
      <c r="O15" s="167"/>
      <c r="P15" s="168"/>
      <c r="Q15" s="73"/>
      <c r="R15" s="73"/>
    </row>
    <row r="16" spans="1:18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6"/>
      <c r="R16" s="36"/>
    </row>
    <row r="17" spans="1:18" ht="38.25" x14ac:dyDescent="0.25">
      <c r="A17" s="44" t="s">
        <v>199</v>
      </c>
      <c r="B17" s="145" t="s">
        <v>200</v>
      </c>
      <c r="C17" s="147"/>
      <c r="D17" s="38" t="s">
        <v>201</v>
      </c>
      <c r="E17" s="145" t="s">
        <v>202</v>
      </c>
      <c r="F17" s="147"/>
      <c r="G17" s="145" t="s">
        <v>203</v>
      </c>
      <c r="H17" s="147"/>
      <c r="I17" s="145" t="s">
        <v>2</v>
      </c>
      <c r="J17" s="147"/>
      <c r="K17" s="38" t="s">
        <v>204</v>
      </c>
      <c r="L17" s="158" t="s">
        <v>205</v>
      </c>
      <c r="M17" s="159"/>
      <c r="N17" s="44" t="s">
        <v>245</v>
      </c>
      <c r="O17" s="45"/>
      <c r="P17" s="45"/>
      <c r="Q17" s="36"/>
      <c r="R17" s="36"/>
    </row>
    <row r="18" spans="1:18" x14ac:dyDescent="0.25">
      <c r="A18" s="75">
        <v>46052</v>
      </c>
      <c r="B18" s="169" t="s">
        <v>284</v>
      </c>
      <c r="C18" s="170"/>
      <c r="D18" s="76" t="s">
        <v>285</v>
      </c>
      <c r="E18" s="169" t="s">
        <v>242</v>
      </c>
      <c r="F18" s="170"/>
      <c r="G18" s="169" t="s">
        <v>243</v>
      </c>
      <c r="H18" s="170"/>
      <c r="I18" s="169" t="s">
        <v>164</v>
      </c>
      <c r="J18" s="170"/>
      <c r="K18" s="76" t="s">
        <v>244</v>
      </c>
      <c r="L18" s="171">
        <v>13.8</v>
      </c>
      <c r="M18" s="172"/>
      <c r="N18" s="82">
        <v>1.1060000000000001</v>
      </c>
      <c r="O18" s="45"/>
      <c r="P18" s="45"/>
      <c r="Q18" s="36"/>
      <c r="R18" s="36"/>
    </row>
    <row r="19" spans="1:18" x14ac:dyDescent="0.25">
      <c r="Q19" s="36"/>
      <c r="R19" s="36"/>
    </row>
    <row r="20" spans="1:18" x14ac:dyDescent="0.25">
      <c r="Q20" s="36"/>
      <c r="R20" s="36"/>
    </row>
    <row r="21" spans="1:18" x14ac:dyDescent="0.25">
      <c r="Q21" s="36"/>
      <c r="R21" s="36"/>
    </row>
    <row r="22" spans="1:18" x14ac:dyDescent="0.25">
      <c r="Q22" s="36"/>
      <c r="R22" s="36"/>
    </row>
    <row r="23" spans="1:18" x14ac:dyDescent="0.25">
      <c r="Q23" s="36"/>
      <c r="R23" s="36"/>
    </row>
    <row r="24" spans="1:18" x14ac:dyDescent="0.25">
      <c r="Q24" s="36"/>
      <c r="R24" s="36"/>
    </row>
    <row r="25" spans="1:18" x14ac:dyDescent="0.25">
      <c r="Q25" s="36"/>
      <c r="R25" s="36"/>
    </row>
    <row r="26" spans="1:18" x14ac:dyDescent="0.25">
      <c r="Q26" s="36"/>
      <c r="R26" s="36"/>
    </row>
    <row r="27" spans="1:18" x14ac:dyDescent="0.25">
      <c r="Q27" s="36"/>
      <c r="R27" s="36"/>
    </row>
    <row r="28" spans="1:18" x14ac:dyDescent="0.25">
      <c r="Q28" s="36"/>
      <c r="R28" s="36"/>
    </row>
    <row r="29" spans="1:18" x14ac:dyDescent="0.25">
      <c r="Q29" s="36"/>
      <c r="R29" s="36"/>
    </row>
  </sheetData>
  <mergeCells count="59">
    <mergeCell ref="D14:E14"/>
    <mergeCell ref="F14:G14"/>
    <mergeCell ref="H14:I14"/>
    <mergeCell ref="J14:K14"/>
    <mergeCell ref="M14:P14"/>
    <mergeCell ref="M13:P13"/>
    <mergeCell ref="J13:K13"/>
    <mergeCell ref="H13:I13"/>
    <mergeCell ref="F13:G13"/>
    <mergeCell ref="D13:E13"/>
    <mergeCell ref="D11:E11"/>
    <mergeCell ref="F11:G11"/>
    <mergeCell ref="H11:I11"/>
    <mergeCell ref="J11:K11"/>
    <mergeCell ref="M11:P11"/>
    <mergeCell ref="B18:C18"/>
    <mergeCell ref="E18:F18"/>
    <mergeCell ref="G18:H18"/>
    <mergeCell ref="I18:J18"/>
    <mergeCell ref="L18:M18"/>
    <mergeCell ref="D15:E15"/>
    <mergeCell ref="F15:G15"/>
    <mergeCell ref="H15:I15"/>
    <mergeCell ref="J15:K15"/>
    <mergeCell ref="M15:P15"/>
    <mergeCell ref="B17:C17"/>
    <mergeCell ref="E17:F17"/>
    <mergeCell ref="G17:H17"/>
    <mergeCell ref="I17:J17"/>
    <mergeCell ref="L17:M17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10:E10"/>
    <mergeCell ref="F10:G10"/>
    <mergeCell ref="H10:I10"/>
    <mergeCell ref="J10:K10"/>
    <mergeCell ref="M10:P10"/>
    <mergeCell ref="D12:E12"/>
    <mergeCell ref="F12:G12"/>
    <mergeCell ref="H12:I12"/>
    <mergeCell ref="J12:K12"/>
    <mergeCell ref="M12:P12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88"/>
  <sheetViews>
    <sheetView tabSelected="1" topLeftCell="A67" workbookViewId="0">
      <selection activeCell="S111" sqref="S111"/>
    </sheetView>
  </sheetViews>
  <sheetFormatPr defaultColWidth="9.140625" defaultRowHeight="15" x14ac:dyDescent="0.25"/>
  <cols>
    <col min="1" max="1" width="27.28515625" style="32" bestFit="1" customWidth="1"/>
    <col min="2" max="2" width="14.28515625" style="32" customWidth="1"/>
    <col min="3" max="3" width="22.5703125" style="32" bestFit="1" customWidth="1"/>
    <col min="4" max="4" width="14.85546875" style="32" customWidth="1"/>
    <col min="5" max="5" width="33.28515625" style="32" bestFit="1" customWidth="1"/>
    <col min="6" max="6" width="28.42578125" style="32" bestFit="1" customWidth="1"/>
    <col min="7" max="12" width="9.140625" style="32"/>
    <col min="13" max="13" width="12.7109375" style="32" bestFit="1" customWidth="1"/>
    <col min="14" max="14" width="11" style="32" customWidth="1"/>
    <col min="15" max="15" width="12.7109375" style="32" bestFit="1" customWidth="1"/>
    <col min="16" max="16" width="9.140625" style="32"/>
    <col min="17" max="17" width="12.7109375" style="32" bestFit="1" customWidth="1"/>
    <col min="18" max="19" width="11.140625" style="32" bestFit="1" customWidth="1"/>
    <col min="20" max="16384" width="9.140625" style="32"/>
  </cols>
  <sheetData>
    <row r="1" spans="1:19" x14ac:dyDescent="0.25">
      <c r="F1" s="36"/>
      <c r="G1" s="36"/>
      <c r="H1" s="36"/>
      <c r="I1" s="36"/>
      <c r="J1" s="36"/>
      <c r="K1" s="36"/>
      <c r="L1" s="36"/>
      <c r="M1" s="36"/>
      <c r="N1" s="36"/>
      <c r="O1" s="94"/>
      <c r="P1" s="94"/>
      <c r="Q1" s="94"/>
      <c r="R1" s="94"/>
    </row>
    <row r="2" spans="1:19" ht="21" x14ac:dyDescent="0.35">
      <c r="E2" s="46" t="s">
        <v>411</v>
      </c>
      <c r="F2" s="47"/>
      <c r="H2" s="48"/>
      <c r="I2" s="48"/>
      <c r="J2" s="48"/>
      <c r="K2" s="48"/>
      <c r="L2" s="36"/>
      <c r="M2" s="36"/>
      <c r="N2" s="36"/>
      <c r="O2" s="94"/>
      <c r="P2" s="94"/>
      <c r="Q2" s="94"/>
      <c r="R2" s="94"/>
    </row>
    <row r="3" spans="1:19" x14ac:dyDescent="0.25">
      <c r="F3" s="36"/>
      <c r="G3" s="95"/>
      <c r="H3" s="95"/>
      <c r="I3" s="95"/>
      <c r="J3" s="95"/>
      <c r="K3" s="95"/>
      <c r="L3" s="36"/>
      <c r="M3" s="36"/>
      <c r="N3" s="36"/>
      <c r="O3" s="36"/>
      <c r="P3" s="36"/>
      <c r="Q3" s="36"/>
      <c r="R3" s="36"/>
    </row>
    <row r="4" spans="1:19" ht="37.5" customHeight="1" x14ac:dyDescent="0.25">
      <c r="A4" s="36"/>
      <c r="B4" s="36"/>
      <c r="C4" s="36"/>
      <c r="D4" s="36"/>
      <c r="E4" s="36"/>
      <c r="F4" s="36"/>
      <c r="G4" s="95"/>
      <c r="H4" s="95"/>
      <c r="I4" s="95"/>
      <c r="J4" s="95"/>
      <c r="K4" s="95"/>
      <c r="L4" s="36"/>
      <c r="M4" s="36"/>
      <c r="N4" s="36"/>
      <c r="O4" s="36"/>
      <c r="P4" s="36"/>
      <c r="Q4" s="36"/>
      <c r="R4" s="36"/>
    </row>
    <row r="5" spans="1:19" ht="18" customHeight="1" x14ac:dyDescent="0.25">
      <c r="Q5" s="49"/>
    </row>
    <row r="6" spans="1:19" x14ac:dyDescent="0.25">
      <c r="A6" s="50"/>
      <c r="B6" s="96" t="s">
        <v>206</v>
      </c>
      <c r="C6" s="97"/>
      <c r="D6" s="97"/>
      <c r="E6" s="97"/>
      <c r="F6" s="97"/>
      <c r="G6" s="97"/>
      <c r="H6" s="97"/>
      <c r="I6" s="97"/>
      <c r="J6" s="98"/>
      <c r="K6" s="99" t="s">
        <v>207</v>
      </c>
      <c r="L6" s="98"/>
    </row>
    <row r="7" spans="1:19" x14ac:dyDescent="0.25">
      <c r="A7" s="110" t="s">
        <v>185</v>
      </c>
      <c r="B7" s="110" t="s">
        <v>186</v>
      </c>
      <c r="C7" s="112" t="s">
        <v>248</v>
      </c>
      <c r="D7" s="113"/>
      <c r="E7" s="113"/>
      <c r="F7" s="113"/>
      <c r="G7" s="113"/>
      <c r="H7" s="113"/>
      <c r="I7" s="113"/>
      <c r="J7" s="114"/>
      <c r="K7" s="115" t="s">
        <v>208</v>
      </c>
      <c r="L7" s="116"/>
    </row>
    <row r="8" spans="1:19" x14ac:dyDescent="0.25">
      <c r="A8" s="111"/>
      <c r="B8" s="111"/>
      <c r="C8" s="51" t="s">
        <v>209</v>
      </c>
      <c r="D8" s="119" t="s">
        <v>210</v>
      </c>
      <c r="E8" s="120"/>
      <c r="F8" s="51" t="s">
        <v>211</v>
      </c>
      <c r="G8" s="121" t="s">
        <v>212</v>
      </c>
      <c r="H8" s="122"/>
      <c r="I8" s="122"/>
      <c r="J8" s="123"/>
      <c r="K8" s="117"/>
      <c r="L8" s="118"/>
      <c r="S8" s="49"/>
    </row>
    <row r="9" spans="1:19" x14ac:dyDescent="0.25">
      <c r="A9" s="52" t="s">
        <v>196</v>
      </c>
      <c r="B9" s="53">
        <v>10</v>
      </c>
      <c r="C9" s="53">
        <v>2</v>
      </c>
      <c r="D9" s="103">
        <v>3</v>
      </c>
      <c r="E9" s="104"/>
      <c r="F9" s="53">
        <v>2</v>
      </c>
      <c r="G9" s="105">
        <v>3</v>
      </c>
      <c r="H9" s="106"/>
      <c r="I9" s="106"/>
      <c r="J9" s="107"/>
      <c r="K9" s="108">
        <f>SUM(D19:D28)</f>
        <v>4013178.94</v>
      </c>
      <c r="L9" s="109"/>
    </row>
    <row r="10" spans="1:19" x14ac:dyDescent="0.25">
      <c r="A10" s="52" t="s">
        <v>323</v>
      </c>
      <c r="B10" s="53">
        <v>12</v>
      </c>
      <c r="C10" s="53">
        <v>0</v>
      </c>
      <c r="D10" s="103">
        <v>2</v>
      </c>
      <c r="E10" s="104"/>
      <c r="F10" s="53">
        <v>1</v>
      </c>
      <c r="G10" s="105">
        <v>9</v>
      </c>
      <c r="H10" s="106"/>
      <c r="I10" s="106"/>
      <c r="J10" s="107"/>
      <c r="K10" s="108">
        <f>SUM(D29:D40)</f>
        <v>8258500</v>
      </c>
      <c r="L10" s="109"/>
    </row>
    <row r="11" spans="1:19" x14ac:dyDescent="0.25">
      <c r="A11" s="52" t="s">
        <v>348</v>
      </c>
      <c r="B11" s="53">
        <v>10</v>
      </c>
      <c r="C11" s="53">
        <v>1</v>
      </c>
      <c r="D11" s="103">
        <v>0</v>
      </c>
      <c r="E11" s="104"/>
      <c r="F11" s="53">
        <v>1</v>
      </c>
      <c r="G11" s="105">
        <v>8</v>
      </c>
      <c r="H11" s="106"/>
      <c r="I11" s="106"/>
      <c r="J11" s="107"/>
      <c r="K11" s="108">
        <f>SUM(D41:D50)</f>
        <v>4519379.75</v>
      </c>
      <c r="L11" s="109"/>
    </row>
    <row r="12" spans="1:19" x14ac:dyDescent="0.25">
      <c r="A12" s="52" t="s">
        <v>363</v>
      </c>
      <c r="B12" s="53">
        <v>19</v>
      </c>
      <c r="C12" s="53">
        <v>1</v>
      </c>
      <c r="D12" s="108">
        <v>4</v>
      </c>
      <c r="E12" s="109"/>
      <c r="F12" s="53">
        <v>6</v>
      </c>
      <c r="G12" s="86"/>
      <c r="H12" s="128">
        <v>8</v>
      </c>
      <c r="I12" s="128"/>
      <c r="J12" s="85"/>
      <c r="K12" s="108">
        <f>SUM(D51:D69)</f>
        <v>5315564.2</v>
      </c>
      <c r="L12" s="109"/>
    </row>
    <row r="13" spans="1:19" x14ac:dyDescent="0.25">
      <c r="A13" s="52" t="s">
        <v>386</v>
      </c>
      <c r="B13" s="53">
        <v>9</v>
      </c>
      <c r="C13" s="53">
        <v>5</v>
      </c>
      <c r="D13" s="108">
        <v>2</v>
      </c>
      <c r="E13" s="109"/>
      <c r="F13" s="53">
        <v>1</v>
      </c>
      <c r="G13" s="108">
        <v>1</v>
      </c>
      <c r="H13" s="128"/>
      <c r="I13" s="128"/>
      <c r="J13" s="109"/>
      <c r="K13" s="108">
        <f>SUM(D70:D77)</f>
        <v>6514315.4500000002</v>
      </c>
      <c r="L13" s="109"/>
    </row>
    <row r="14" spans="1:19" x14ac:dyDescent="0.25">
      <c r="A14" s="52" t="s">
        <v>399</v>
      </c>
      <c r="B14" s="53">
        <v>11</v>
      </c>
      <c r="C14" s="53">
        <v>1</v>
      </c>
      <c r="D14" s="108">
        <v>2</v>
      </c>
      <c r="E14" s="109"/>
      <c r="F14" s="53">
        <v>3</v>
      </c>
      <c r="G14" s="108">
        <v>5</v>
      </c>
      <c r="H14" s="128"/>
      <c r="I14" s="128"/>
      <c r="J14" s="109"/>
      <c r="K14" s="108">
        <f>SUM(D78:D88)</f>
        <v>2983557.04</v>
      </c>
      <c r="L14" s="109"/>
    </row>
    <row r="15" spans="1:19" x14ac:dyDescent="0.25">
      <c r="A15" s="54" t="s">
        <v>198</v>
      </c>
      <c r="B15" s="55">
        <f>SUM(B9:B14)</f>
        <v>71</v>
      </c>
      <c r="C15" s="55">
        <f>SUM(C9:C14)</f>
        <v>10</v>
      </c>
      <c r="D15" s="100">
        <f>SUM(D9:E14)</f>
        <v>13</v>
      </c>
      <c r="E15" s="101"/>
      <c r="F15" s="55">
        <f>SUM(F9:F14)</f>
        <v>14</v>
      </c>
      <c r="G15" s="102">
        <f>SUM(G9:J14)</f>
        <v>34</v>
      </c>
      <c r="H15" s="102"/>
      <c r="I15" s="102"/>
      <c r="J15" s="101"/>
      <c r="K15" s="100">
        <f>SUM(K9:L14)</f>
        <v>31604495.379999995</v>
      </c>
      <c r="L15" s="101"/>
      <c r="N15" s="93"/>
    </row>
    <row r="16" spans="1:19" x14ac:dyDescent="0.2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1" x14ac:dyDescent="0.25">
      <c r="A17" s="58"/>
    </row>
    <row r="18" spans="1:11" ht="30" x14ac:dyDescent="0.25">
      <c r="A18" s="78" t="s">
        <v>213</v>
      </c>
      <c r="B18" s="78" t="s">
        <v>214</v>
      </c>
      <c r="C18" s="77" t="s">
        <v>215</v>
      </c>
      <c r="D18" s="79" t="s">
        <v>216</v>
      </c>
      <c r="E18" s="129" t="s">
        <v>217</v>
      </c>
      <c r="F18" s="130"/>
    </row>
    <row r="19" spans="1:11" x14ac:dyDescent="0.25">
      <c r="A19" s="62" t="s">
        <v>301</v>
      </c>
      <c r="B19" s="59">
        <v>46024</v>
      </c>
      <c r="C19" s="60">
        <v>3265000</v>
      </c>
      <c r="D19" s="61">
        <v>1673092</v>
      </c>
      <c r="E19" s="83" t="s">
        <v>320</v>
      </c>
      <c r="F19" s="84"/>
    </row>
    <row r="20" spans="1:11" x14ac:dyDescent="0.25">
      <c r="A20" s="66" t="s">
        <v>310</v>
      </c>
      <c r="B20" s="63">
        <v>46028</v>
      </c>
      <c r="C20" s="64">
        <v>350000</v>
      </c>
      <c r="D20" s="61">
        <v>10000</v>
      </c>
      <c r="E20" s="83" t="s">
        <v>247</v>
      </c>
      <c r="F20" s="84"/>
    </row>
    <row r="21" spans="1:11" x14ac:dyDescent="0.25">
      <c r="A21" s="62" t="s">
        <v>108</v>
      </c>
      <c r="B21" s="59">
        <v>46028</v>
      </c>
      <c r="C21" s="60">
        <v>14898648</v>
      </c>
      <c r="D21" s="61">
        <v>551249.93999999994</v>
      </c>
      <c r="E21" s="83" t="s">
        <v>317</v>
      </c>
      <c r="F21" s="84"/>
    </row>
    <row r="22" spans="1:11" x14ac:dyDescent="0.25">
      <c r="A22" s="66" t="s">
        <v>311</v>
      </c>
      <c r="B22" s="63">
        <v>46032</v>
      </c>
      <c r="C22" s="64">
        <v>625000</v>
      </c>
      <c r="D22" s="65" t="s">
        <v>246</v>
      </c>
      <c r="E22" s="83" t="s">
        <v>247</v>
      </c>
      <c r="F22" s="84"/>
    </row>
    <row r="23" spans="1:11" x14ac:dyDescent="0.25">
      <c r="A23" s="62" t="s">
        <v>312</v>
      </c>
      <c r="B23" s="59">
        <v>46043</v>
      </c>
      <c r="C23" s="60">
        <v>-300000</v>
      </c>
      <c r="D23" s="61" t="s">
        <v>246</v>
      </c>
      <c r="E23" s="83" t="s">
        <v>318</v>
      </c>
      <c r="F23" s="84"/>
    </row>
    <row r="24" spans="1:11" x14ac:dyDescent="0.25">
      <c r="A24" s="66" t="s">
        <v>21</v>
      </c>
      <c r="B24" s="59">
        <v>46045</v>
      </c>
      <c r="C24" s="60">
        <v>230883001</v>
      </c>
      <c r="D24" s="61" t="s">
        <v>246</v>
      </c>
      <c r="E24" s="83"/>
      <c r="F24" s="84"/>
    </row>
    <row r="25" spans="1:11" x14ac:dyDescent="0.25">
      <c r="A25" s="62" t="s">
        <v>313</v>
      </c>
      <c r="B25" s="63">
        <v>46046</v>
      </c>
      <c r="C25" s="64">
        <v>2050000</v>
      </c>
      <c r="D25" s="61">
        <v>10000</v>
      </c>
      <c r="E25" s="83" t="s">
        <v>319</v>
      </c>
      <c r="F25" s="84"/>
    </row>
    <row r="26" spans="1:11" x14ac:dyDescent="0.25">
      <c r="A26" s="62" t="s">
        <v>314</v>
      </c>
      <c r="B26" s="59">
        <v>46051</v>
      </c>
      <c r="C26" s="60">
        <v>13009700</v>
      </c>
      <c r="D26" s="61">
        <v>1040776</v>
      </c>
      <c r="E26" s="83" t="s">
        <v>316</v>
      </c>
      <c r="F26" s="84"/>
    </row>
    <row r="27" spans="1:11" x14ac:dyDescent="0.25">
      <c r="A27" s="66" t="s">
        <v>315</v>
      </c>
      <c r="B27" s="59">
        <v>46051</v>
      </c>
      <c r="C27" s="64">
        <v>1403043</v>
      </c>
      <c r="D27" s="61">
        <v>28061</v>
      </c>
      <c r="E27" s="83" t="s">
        <v>316</v>
      </c>
      <c r="F27" s="84"/>
      <c r="K27" s="49"/>
    </row>
    <row r="28" spans="1:11" x14ac:dyDescent="0.25">
      <c r="A28" s="62" t="s">
        <v>310</v>
      </c>
      <c r="B28" s="59">
        <v>46052</v>
      </c>
      <c r="C28" s="60">
        <v>23333333</v>
      </c>
      <c r="D28" s="61">
        <v>700000</v>
      </c>
      <c r="E28" s="83" t="s">
        <v>317</v>
      </c>
      <c r="F28" s="84"/>
    </row>
    <row r="29" spans="1:11" x14ac:dyDescent="0.25">
      <c r="A29" s="62" t="s">
        <v>342</v>
      </c>
      <c r="B29" s="59">
        <v>46056</v>
      </c>
      <c r="C29" s="60">
        <v>120000000</v>
      </c>
      <c r="D29" s="61">
        <v>300000</v>
      </c>
      <c r="E29" s="83" t="s">
        <v>332</v>
      </c>
      <c r="F29" s="84"/>
    </row>
    <row r="30" spans="1:11" x14ac:dyDescent="0.25">
      <c r="A30" s="62" t="s">
        <v>324</v>
      </c>
      <c r="B30" s="59">
        <v>46063</v>
      </c>
      <c r="C30" s="60">
        <v>600000</v>
      </c>
      <c r="D30" s="61">
        <v>6000</v>
      </c>
      <c r="E30" s="83" t="s">
        <v>340</v>
      </c>
      <c r="F30" s="84"/>
      <c r="H30" s="49"/>
    </row>
    <row r="31" spans="1:11" x14ac:dyDescent="0.25">
      <c r="A31" s="62" t="s">
        <v>325</v>
      </c>
      <c r="B31" s="59">
        <v>46063</v>
      </c>
      <c r="C31" s="60">
        <v>4390000</v>
      </c>
      <c r="D31" s="61">
        <v>97500</v>
      </c>
      <c r="E31" s="83" t="s">
        <v>333</v>
      </c>
      <c r="F31" s="84"/>
      <c r="H31" s="49"/>
    </row>
    <row r="32" spans="1:11" x14ac:dyDescent="0.25">
      <c r="A32" s="62" t="s">
        <v>326</v>
      </c>
      <c r="B32" s="59">
        <v>46064</v>
      </c>
      <c r="C32" s="60">
        <v>600000</v>
      </c>
      <c r="D32" s="61">
        <v>6000</v>
      </c>
      <c r="E32" s="83" t="s">
        <v>341</v>
      </c>
      <c r="F32" s="84"/>
      <c r="H32" s="49"/>
    </row>
    <row r="33" spans="1:6" x14ac:dyDescent="0.25">
      <c r="A33" s="62" t="s">
        <v>327</v>
      </c>
      <c r="B33" s="59">
        <v>46069</v>
      </c>
      <c r="C33" s="60">
        <v>120000000</v>
      </c>
      <c r="D33" s="61">
        <v>300000</v>
      </c>
      <c r="E33" s="83" t="s">
        <v>332</v>
      </c>
      <c r="F33" s="84"/>
    </row>
    <row r="34" spans="1:6" x14ac:dyDescent="0.25">
      <c r="A34" s="62" t="s">
        <v>328</v>
      </c>
      <c r="B34" s="59">
        <v>46070</v>
      </c>
      <c r="C34" s="60">
        <v>20000000</v>
      </c>
      <c r="D34" s="61" t="s">
        <v>246</v>
      </c>
      <c r="E34" s="83" t="s">
        <v>334</v>
      </c>
      <c r="F34" s="84"/>
    </row>
    <row r="35" spans="1:6" x14ac:dyDescent="0.25">
      <c r="A35" s="62" t="s">
        <v>327</v>
      </c>
      <c r="B35" s="59">
        <v>46071</v>
      </c>
      <c r="C35" s="60">
        <v>2000000</v>
      </c>
      <c r="D35" s="61">
        <v>5000</v>
      </c>
      <c r="E35" s="83" t="s">
        <v>335</v>
      </c>
      <c r="F35" s="84"/>
    </row>
    <row r="36" spans="1:6" x14ac:dyDescent="0.25">
      <c r="A36" s="62" t="s">
        <v>329</v>
      </c>
      <c r="B36" s="59">
        <v>46073</v>
      </c>
      <c r="C36" s="60">
        <v>5492853</v>
      </c>
      <c r="D36" s="61">
        <v>1922500</v>
      </c>
      <c r="E36" s="83" t="s">
        <v>336</v>
      </c>
      <c r="F36" s="84"/>
    </row>
    <row r="37" spans="1:6" x14ac:dyDescent="0.25">
      <c r="A37" s="62" t="s">
        <v>328</v>
      </c>
      <c r="B37" s="59">
        <v>46073</v>
      </c>
      <c r="C37" s="60">
        <v>1000000</v>
      </c>
      <c r="D37" s="61" t="s">
        <v>246</v>
      </c>
      <c r="E37" s="83" t="s">
        <v>334</v>
      </c>
      <c r="F37" s="84"/>
    </row>
    <row r="38" spans="1:6" x14ac:dyDescent="0.25">
      <c r="A38" s="62" t="s">
        <v>330</v>
      </c>
      <c r="B38" s="59">
        <v>46076</v>
      </c>
      <c r="C38" s="60">
        <v>24999999</v>
      </c>
      <c r="D38" s="61">
        <v>3500000</v>
      </c>
      <c r="E38" s="83" t="s">
        <v>337</v>
      </c>
      <c r="F38" s="84"/>
    </row>
    <row r="39" spans="1:6" x14ac:dyDescent="0.25">
      <c r="A39" s="62" t="s">
        <v>331</v>
      </c>
      <c r="B39" s="59">
        <v>46077</v>
      </c>
      <c r="C39" s="60">
        <v>500000</v>
      </c>
      <c r="D39" s="61">
        <v>5000</v>
      </c>
      <c r="E39" s="83" t="s">
        <v>338</v>
      </c>
      <c r="F39" s="84"/>
    </row>
    <row r="40" spans="1:6" x14ac:dyDescent="0.25">
      <c r="A40" s="62" t="s">
        <v>326</v>
      </c>
      <c r="B40" s="59">
        <v>46079</v>
      </c>
      <c r="C40" s="60">
        <v>42330000</v>
      </c>
      <c r="D40" s="61">
        <v>2116500</v>
      </c>
      <c r="E40" s="83" t="s">
        <v>339</v>
      </c>
      <c r="F40" s="84"/>
    </row>
    <row r="41" spans="1:6" x14ac:dyDescent="0.25">
      <c r="A41" s="62" t="s">
        <v>349</v>
      </c>
      <c r="B41" s="59">
        <v>46091</v>
      </c>
      <c r="C41" s="60">
        <v>1878882</v>
      </c>
      <c r="D41" s="61">
        <v>159705</v>
      </c>
      <c r="E41" s="83" t="s">
        <v>317</v>
      </c>
      <c r="F41" s="84"/>
    </row>
    <row r="42" spans="1:6" x14ac:dyDescent="0.25">
      <c r="A42" s="62" t="s">
        <v>350</v>
      </c>
      <c r="B42" s="59">
        <v>46091</v>
      </c>
      <c r="C42" s="60">
        <v>68142492</v>
      </c>
      <c r="D42" s="61">
        <v>2044274.75</v>
      </c>
      <c r="E42" s="83" t="s">
        <v>352</v>
      </c>
      <c r="F42" s="84"/>
    </row>
    <row r="43" spans="1:6" ht="15" customHeight="1" x14ac:dyDescent="0.25">
      <c r="A43" s="62" t="s">
        <v>303</v>
      </c>
      <c r="B43" s="59">
        <v>46091</v>
      </c>
      <c r="C43" s="60">
        <v>10000000</v>
      </c>
      <c r="D43" s="61">
        <v>100000</v>
      </c>
      <c r="E43" s="83" t="s">
        <v>353</v>
      </c>
      <c r="F43" s="84"/>
    </row>
    <row r="44" spans="1:6" x14ac:dyDescent="0.25">
      <c r="A44" s="62" t="s">
        <v>153</v>
      </c>
      <c r="B44" s="59">
        <v>46092</v>
      </c>
      <c r="C44" s="60">
        <v>300000</v>
      </c>
      <c r="D44" s="61">
        <v>30000</v>
      </c>
      <c r="E44" s="83" t="s">
        <v>354</v>
      </c>
      <c r="F44" s="84"/>
    </row>
    <row r="45" spans="1:6" x14ac:dyDescent="0.25">
      <c r="A45" s="62" t="s">
        <v>288</v>
      </c>
      <c r="B45" s="59">
        <v>46093</v>
      </c>
      <c r="C45" s="60">
        <v>5200000</v>
      </c>
      <c r="D45" s="61">
        <v>260000</v>
      </c>
      <c r="E45" s="83" t="s">
        <v>355</v>
      </c>
      <c r="F45" s="84"/>
    </row>
    <row r="46" spans="1:6" x14ac:dyDescent="0.25">
      <c r="A46" s="62" t="s">
        <v>351</v>
      </c>
      <c r="B46" s="59">
        <v>46097</v>
      </c>
      <c r="C46" s="60">
        <v>6371962</v>
      </c>
      <c r="D46" s="61" t="s">
        <v>246</v>
      </c>
      <c r="E46" s="83" t="s">
        <v>334</v>
      </c>
      <c r="F46" s="84"/>
    </row>
    <row r="47" spans="1:6" x14ac:dyDescent="0.25">
      <c r="A47" s="62" t="s">
        <v>311</v>
      </c>
      <c r="B47" s="59">
        <v>46100</v>
      </c>
      <c r="C47" s="60">
        <v>22222222</v>
      </c>
      <c r="D47" s="61" t="s">
        <v>246</v>
      </c>
      <c r="E47" s="83" t="s">
        <v>334</v>
      </c>
      <c r="F47" s="84"/>
    </row>
    <row r="48" spans="1:6" x14ac:dyDescent="0.25">
      <c r="A48" s="62" t="s">
        <v>288</v>
      </c>
      <c r="B48" s="59">
        <v>46105</v>
      </c>
      <c r="C48" s="60">
        <v>18007000</v>
      </c>
      <c r="D48" s="61">
        <v>1800700</v>
      </c>
      <c r="E48" s="83" t="s">
        <v>356</v>
      </c>
      <c r="F48" s="84"/>
    </row>
    <row r="49" spans="1:6" x14ac:dyDescent="0.25">
      <c r="A49" s="62" t="s">
        <v>288</v>
      </c>
      <c r="B49" s="59">
        <v>46106</v>
      </c>
      <c r="C49" s="60">
        <v>947000</v>
      </c>
      <c r="D49" s="61">
        <v>94700</v>
      </c>
      <c r="E49" s="83" t="s">
        <v>357</v>
      </c>
      <c r="F49" s="84"/>
    </row>
    <row r="50" spans="1:6" x14ac:dyDescent="0.25">
      <c r="A50" s="62" t="s">
        <v>288</v>
      </c>
      <c r="B50" s="59">
        <v>46111</v>
      </c>
      <c r="C50" s="60">
        <v>300000</v>
      </c>
      <c r="D50" s="61">
        <v>30000</v>
      </c>
      <c r="E50" s="83" t="s">
        <v>358</v>
      </c>
      <c r="F50" s="84"/>
    </row>
    <row r="51" spans="1:6" x14ac:dyDescent="0.25">
      <c r="A51" s="62" t="s">
        <v>141</v>
      </c>
      <c r="B51" s="59">
        <v>46114</v>
      </c>
      <c r="C51" s="60">
        <v>900000</v>
      </c>
      <c r="D51" s="61">
        <v>225000</v>
      </c>
      <c r="E51" s="83" t="s">
        <v>247</v>
      </c>
      <c r="F51" s="84"/>
    </row>
    <row r="52" spans="1:6" x14ac:dyDescent="0.25">
      <c r="A52" s="62" t="s">
        <v>327</v>
      </c>
      <c r="B52" s="59">
        <v>46120</v>
      </c>
      <c r="C52" s="60">
        <v>62000000</v>
      </c>
      <c r="D52" s="61">
        <v>155000</v>
      </c>
      <c r="E52" s="83" t="s">
        <v>335</v>
      </c>
      <c r="F52" s="84"/>
    </row>
    <row r="53" spans="1:6" x14ac:dyDescent="0.25">
      <c r="A53" s="62" t="s">
        <v>364</v>
      </c>
      <c r="B53" s="59">
        <v>46121</v>
      </c>
      <c r="C53" s="60">
        <v>600000</v>
      </c>
      <c r="D53" s="61">
        <v>6000</v>
      </c>
      <c r="E53" s="83" t="s">
        <v>369</v>
      </c>
      <c r="F53" s="84"/>
    </row>
    <row r="54" spans="1:6" x14ac:dyDescent="0.25">
      <c r="A54" s="62" t="s">
        <v>365</v>
      </c>
      <c r="B54" s="59">
        <v>46125</v>
      </c>
      <c r="C54" s="60">
        <v>250000</v>
      </c>
      <c r="D54" s="61">
        <v>10000</v>
      </c>
      <c r="E54" s="83"/>
      <c r="F54" s="84"/>
    </row>
    <row r="55" spans="1:6" x14ac:dyDescent="0.25">
      <c r="A55" s="62" t="s">
        <v>21</v>
      </c>
      <c r="B55" s="59">
        <v>46126</v>
      </c>
      <c r="C55" s="60">
        <v>1000000</v>
      </c>
      <c r="D55" s="61">
        <v>1000</v>
      </c>
      <c r="E55" s="83" t="s">
        <v>247</v>
      </c>
      <c r="F55" s="84"/>
    </row>
    <row r="56" spans="1:6" x14ac:dyDescent="0.25">
      <c r="A56" s="62" t="s">
        <v>236</v>
      </c>
      <c r="B56" s="59">
        <v>46126</v>
      </c>
      <c r="C56" s="60">
        <v>7180409</v>
      </c>
      <c r="D56" s="61">
        <v>430824.7</v>
      </c>
      <c r="E56" s="83" t="s">
        <v>317</v>
      </c>
      <c r="F56" s="84"/>
    </row>
    <row r="57" spans="1:6" x14ac:dyDescent="0.25">
      <c r="A57" s="62" t="s">
        <v>255</v>
      </c>
      <c r="B57" s="59">
        <v>46128</v>
      </c>
      <c r="C57" s="60">
        <v>5000000</v>
      </c>
      <c r="D57" s="61" t="s">
        <v>246</v>
      </c>
      <c r="E57" s="83" t="s">
        <v>370</v>
      </c>
      <c r="F57" s="84"/>
    </row>
    <row r="58" spans="1:6" x14ac:dyDescent="0.25">
      <c r="A58" s="62" t="s">
        <v>365</v>
      </c>
      <c r="B58" s="59">
        <v>46128</v>
      </c>
      <c r="C58" s="60">
        <v>1000000</v>
      </c>
      <c r="D58" s="61">
        <v>35000</v>
      </c>
      <c r="E58" s="83" t="s">
        <v>371</v>
      </c>
      <c r="F58" s="84"/>
    </row>
    <row r="59" spans="1:6" x14ac:dyDescent="0.25">
      <c r="A59" s="62" t="s">
        <v>366</v>
      </c>
      <c r="B59" s="59">
        <v>46135</v>
      </c>
      <c r="C59" s="60">
        <v>9268053</v>
      </c>
      <c r="D59" s="61">
        <v>324382</v>
      </c>
      <c r="E59" s="83" t="s">
        <v>372</v>
      </c>
      <c r="F59" s="84"/>
    </row>
    <row r="60" spans="1:6" x14ac:dyDescent="0.25">
      <c r="A60" s="62" t="s">
        <v>231</v>
      </c>
      <c r="B60" s="59">
        <v>46135</v>
      </c>
      <c r="C60" s="60">
        <v>625000</v>
      </c>
      <c r="D60" s="61">
        <v>25000</v>
      </c>
      <c r="E60" s="83" t="s">
        <v>247</v>
      </c>
      <c r="F60" s="84"/>
    </row>
    <row r="61" spans="1:6" x14ac:dyDescent="0.25">
      <c r="A61" s="62" t="s">
        <v>367</v>
      </c>
      <c r="B61" s="59">
        <v>46136</v>
      </c>
      <c r="C61" s="60">
        <v>4444442</v>
      </c>
      <c r="D61" s="61">
        <v>2000000</v>
      </c>
      <c r="E61" s="83" t="s">
        <v>338</v>
      </c>
      <c r="F61" s="84"/>
    </row>
    <row r="62" spans="1:6" x14ac:dyDescent="0.25">
      <c r="A62" s="62" t="s">
        <v>220</v>
      </c>
      <c r="B62" s="59">
        <v>46139</v>
      </c>
      <c r="C62" s="60">
        <v>8330961</v>
      </c>
      <c r="D62" s="61" t="s">
        <v>246</v>
      </c>
      <c r="E62" s="124" t="s">
        <v>373</v>
      </c>
      <c r="F62" s="125"/>
    </row>
    <row r="63" spans="1:6" ht="30" customHeight="1" x14ac:dyDescent="0.25">
      <c r="A63" s="62" t="s">
        <v>235</v>
      </c>
      <c r="B63" s="59">
        <v>46140</v>
      </c>
      <c r="C63" s="60">
        <v>18918665</v>
      </c>
      <c r="D63" s="61">
        <v>215000</v>
      </c>
      <c r="E63" s="126" t="s">
        <v>374</v>
      </c>
      <c r="F63" s="127"/>
    </row>
    <row r="64" spans="1:6" x14ac:dyDescent="0.25">
      <c r="A64" s="62" t="s">
        <v>231</v>
      </c>
      <c r="B64" s="59">
        <v>46140</v>
      </c>
      <c r="C64" s="60">
        <v>1708333</v>
      </c>
      <c r="D64" s="61">
        <v>60000</v>
      </c>
      <c r="E64" s="83" t="s">
        <v>375</v>
      </c>
      <c r="F64" s="84"/>
    </row>
    <row r="65" spans="1:6" x14ac:dyDescent="0.25">
      <c r="A65" s="62" t="s">
        <v>36</v>
      </c>
      <c r="B65" s="59">
        <v>46141</v>
      </c>
      <c r="C65" s="60">
        <v>222222</v>
      </c>
      <c r="D65" s="61" t="s">
        <v>246</v>
      </c>
      <c r="E65" s="83" t="s">
        <v>337</v>
      </c>
      <c r="F65" s="84"/>
    </row>
    <row r="66" spans="1:6" x14ac:dyDescent="0.25">
      <c r="A66" s="62" t="s">
        <v>367</v>
      </c>
      <c r="B66" s="59">
        <v>46141</v>
      </c>
      <c r="C66" s="60">
        <v>2834197</v>
      </c>
      <c r="D66" s="61">
        <v>71429</v>
      </c>
      <c r="E66" s="83" t="s">
        <v>338</v>
      </c>
      <c r="F66" s="84"/>
    </row>
    <row r="67" spans="1:6" ht="30.75" customHeight="1" x14ac:dyDescent="0.25">
      <c r="A67" s="62" t="s">
        <v>368</v>
      </c>
      <c r="B67" s="59">
        <v>46141</v>
      </c>
      <c r="C67" s="60">
        <v>4174573</v>
      </c>
      <c r="D67" s="61">
        <v>1100000</v>
      </c>
      <c r="E67" s="126" t="s">
        <v>376</v>
      </c>
      <c r="F67" s="127"/>
    </row>
    <row r="68" spans="1:6" x14ac:dyDescent="0.25">
      <c r="A68" s="62" t="s">
        <v>264</v>
      </c>
      <c r="B68" s="59">
        <v>46142</v>
      </c>
      <c r="C68" s="60">
        <v>142857</v>
      </c>
      <c r="D68" s="61">
        <v>71428.5</v>
      </c>
      <c r="E68" s="83" t="s">
        <v>354</v>
      </c>
      <c r="F68" s="84"/>
    </row>
    <row r="69" spans="1:6" x14ac:dyDescent="0.25">
      <c r="A69" s="62" t="s">
        <v>261</v>
      </c>
      <c r="B69" s="59">
        <v>46142</v>
      </c>
      <c r="C69" s="60">
        <v>33457143</v>
      </c>
      <c r="D69" s="61">
        <v>585500</v>
      </c>
      <c r="E69" s="83" t="s">
        <v>338</v>
      </c>
      <c r="F69" s="84"/>
    </row>
    <row r="70" spans="1:6" x14ac:dyDescent="0.25">
      <c r="A70" s="62" t="s">
        <v>388</v>
      </c>
      <c r="B70" s="59">
        <v>46149</v>
      </c>
      <c r="C70" s="60">
        <v>285714</v>
      </c>
      <c r="D70" s="61">
        <v>49999.95</v>
      </c>
      <c r="E70" s="83" t="s">
        <v>317</v>
      </c>
      <c r="F70" s="84"/>
    </row>
    <row r="71" spans="1:6" x14ac:dyDescent="0.25">
      <c r="A71" s="62" t="s">
        <v>389</v>
      </c>
      <c r="B71" s="59">
        <v>46150</v>
      </c>
      <c r="C71" s="60">
        <v>82308425</v>
      </c>
      <c r="D71" s="61">
        <v>3292337</v>
      </c>
      <c r="E71" s="83" t="s">
        <v>317</v>
      </c>
      <c r="F71" s="84"/>
    </row>
    <row r="72" spans="1:6" x14ac:dyDescent="0.25">
      <c r="A72" s="62" t="s">
        <v>390</v>
      </c>
      <c r="B72" s="59">
        <v>46153</v>
      </c>
      <c r="C72" s="60">
        <v>375678</v>
      </c>
      <c r="D72" s="61" t="s">
        <v>246</v>
      </c>
      <c r="E72" s="83" t="s">
        <v>394</v>
      </c>
      <c r="F72" s="84"/>
    </row>
    <row r="73" spans="1:6" x14ac:dyDescent="0.25">
      <c r="A73" s="62" t="s">
        <v>387</v>
      </c>
      <c r="B73" s="59">
        <v>46155</v>
      </c>
      <c r="C73" s="60">
        <v>7142857</v>
      </c>
      <c r="D73" s="61">
        <v>125000</v>
      </c>
      <c r="E73" s="83" t="s">
        <v>393</v>
      </c>
      <c r="F73" s="84"/>
    </row>
    <row r="74" spans="1:6" x14ac:dyDescent="0.25">
      <c r="A74" s="62" t="s">
        <v>389</v>
      </c>
      <c r="B74" s="59">
        <v>46161</v>
      </c>
      <c r="C74" s="60">
        <v>102428874</v>
      </c>
      <c r="D74" s="61">
        <v>1732693</v>
      </c>
      <c r="E74" s="83" t="s">
        <v>317</v>
      </c>
      <c r="F74" s="84"/>
    </row>
    <row r="75" spans="1:6" x14ac:dyDescent="0.25">
      <c r="A75" s="62" t="s">
        <v>391</v>
      </c>
      <c r="B75" s="59">
        <v>46162</v>
      </c>
      <c r="C75" s="60">
        <v>32500000</v>
      </c>
      <c r="D75" s="61">
        <v>1050000</v>
      </c>
      <c r="E75" s="83" t="s">
        <v>317</v>
      </c>
      <c r="F75" s="84"/>
    </row>
    <row r="76" spans="1:6" x14ac:dyDescent="0.25">
      <c r="A76" s="62" t="s">
        <v>392</v>
      </c>
      <c r="B76" s="59">
        <v>46168</v>
      </c>
      <c r="C76" s="60">
        <v>100000000</v>
      </c>
      <c r="D76" s="61">
        <v>250000</v>
      </c>
      <c r="E76" s="83" t="s">
        <v>317</v>
      </c>
      <c r="F76" s="84"/>
    </row>
    <row r="77" spans="1:6" x14ac:dyDescent="0.25">
      <c r="A77" s="62" t="s">
        <v>329</v>
      </c>
      <c r="B77" s="59">
        <v>46170</v>
      </c>
      <c r="C77" s="60">
        <v>28571</v>
      </c>
      <c r="D77" s="61">
        <v>14285.5</v>
      </c>
      <c r="E77" s="83" t="s">
        <v>247</v>
      </c>
      <c r="F77" s="84"/>
    </row>
    <row r="78" spans="1:6" x14ac:dyDescent="0.25">
      <c r="A78" s="62" t="s">
        <v>365</v>
      </c>
      <c r="B78" s="59">
        <v>46175</v>
      </c>
      <c r="C78" s="60">
        <v>2575000</v>
      </c>
      <c r="D78" s="61" t="s">
        <v>246</v>
      </c>
      <c r="E78" s="83" t="s">
        <v>400</v>
      </c>
      <c r="F78" s="84"/>
    </row>
    <row r="79" spans="1:6" x14ac:dyDescent="0.25">
      <c r="A79" s="62" t="s">
        <v>401</v>
      </c>
      <c r="B79" s="59">
        <v>46181</v>
      </c>
      <c r="C79" s="60">
        <v>45454545</v>
      </c>
      <c r="D79" s="61">
        <v>1000000</v>
      </c>
      <c r="E79" s="83" t="s">
        <v>372</v>
      </c>
      <c r="F79" s="84"/>
    </row>
    <row r="80" spans="1:6" x14ac:dyDescent="0.25">
      <c r="A80" s="62" t="s">
        <v>402</v>
      </c>
      <c r="B80" s="59">
        <v>46182</v>
      </c>
      <c r="C80" s="60">
        <v>2250000</v>
      </c>
      <c r="D80" s="61" t="s">
        <v>403</v>
      </c>
      <c r="E80" s="83" t="s">
        <v>404</v>
      </c>
      <c r="F80" s="84"/>
    </row>
    <row r="81" spans="1:6" x14ac:dyDescent="0.25">
      <c r="A81" s="62" t="s">
        <v>405</v>
      </c>
      <c r="B81" s="59">
        <v>46183</v>
      </c>
      <c r="C81" s="60">
        <v>357142</v>
      </c>
      <c r="D81" s="61">
        <v>178571</v>
      </c>
      <c r="E81" s="83" t="s">
        <v>247</v>
      </c>
      <c r="F81" s="84"/>
    </row>
    <row r="82" spans="1:6" x14ac:dyDescent="0.25">
      <c r="A82" s="62" t="s">
        <v>405</v>
      </c>
      <c r="B82" s="59">
        <v>46183</v>
      </c>
      <c r="C82" s="60">
        <v>200000</v>
      </c>
      <c r="D82" s="61">
        <v>30000</v>
      </c>
      <c r="E82" s="83" t="s">
        <v>247</v>
      </c>
      <c r="F82" s="84"/>
    </row>
    <row r="83" spans="1:6" x14ac:dyDescent="0.25">
      <c r="A83" s="62" t="s">
        <v>406</v>
      </c>
      <c r="B83" s="59">
        <v>46183</v>
      </c>
      <c r="C83" s="60">
        <v>13793800</v>
      </c>
      <c r="D83" s="61" t="s">
        <v>403</v>
      </c>
      <c r="E83" s="83" t="s">
        <v>407</v>
      </c>
      <c r="F83" s="84"/>
    </row>
    <row r="84" spans="1:6" x14ac:dyDescent="0.25">
      <c r="A84" s="62" t="s">
        <v>408</v>
      </c>
      <c r="B84" s="59">
        <v>46184</v>
      </c>
      <c r="C84" s="60">
        <v>31892855</v>
      </c>
      <c r="D84" s="61">
        <v>74375</v>
      </c>
      <c r="E84" s="83" t="s">
        <v>409</v>
      </c>
      <c r="F84" s="84"/>
    </row>
    <row r="85" spans="1:6" x14ac:dyDescent="0.25">
      <c r="A85" s="62" t="s">
        <v>408</v>
      </c>
      <c r="B85" s="59">
        <v>46188</v>
      </c>
      <c r="C85" s="60">
        <v>20000000</v>
      </c>
      <c r="D85" s="61">
        <v>37250</v>
      </c>
      <c r="E85" s="83" t="s">
        <v>403</v>
      </c>
      <c r="F85" s="84"/>
    </row>
    <row r="86" spans="1:6" x14ac:dyDescent="0.25">
      <c r="A86" s="62" t="s">
        <v>410</v>
      </c>
      <c r="B86" s="59">
        <v>46189</v>
      </c>
      <c r="C86" s="60">
        <v>9812533</v>
      </c>
      <c r="D86" s="61">
        <v>1137504.04</v>
      </c>
      <c r="E86" s="83" t="s">
        <v>317</v>
      </c>
      <c r="F86" s="84"/>
    </row>
    <row r="87" spans="1:6" x14ac:dyDescent="0.25">
      <c r="A87" s="62" t="s">
        <v>405</v>
      </c>
      <c r="B87" s="59">
        <v>46192</v>
      </c>
      <c r="C87" s="60">
        <v>285714</v>
      </c>
      <c r="D87" s="61">
        <v>142857</v>
      </c>
      <c r="E87" s="83" t="s">
        <v>247</v>
      </c>
      <c r="F87" s="84"/>
    </row>
    <row r="88" spans="1:6" x14ac:dyDescent="0.25">
      <c r="A88" s="62" t="s">
        <v>291</v>
      </c>
      <c r="B88" s="59">
        <v>46203</v>
      </c>
      <c r="C88" s="60">
        <v>6383710</v>
      </c>
      <c r="D88" s="61">
        <v>383000</v>
      </c>
      <c r="E88" s="83" t="s">
        <v>372</v>
      </c>
      <c r="F88" s="84"/>
    </row>
  </sheetData>
  <autoFilter ref="A18:S18" xr:uid="{96C1E223-B243-4CC4-86EC-108E46BE40B2}">
    <filterColumn colId="4" showButton="0"/>
  </autoFilter>
  <mergeCells count="35">
    <mergeCell ref="K12:L12"/>
    <mergeCell ref="E62:F62"/>
    <mergeCell ref="E63:F63"/>
    <mergeCell ref="E67:F67"/>
    <mergeCell ref="D12:E12"/>
    <mergeCell ref="H12:I12"/>
    <mergeCell ref="E18:F18"/>
    <mergeCell ref="D13:E13"/>
    <mergeCell ref="G13:J13"/>
    <mergeCell ref="K13:L13"/>
    <mergeCell ref="D14:E14"/>
    <mergeCell ref="G14:J14"/>
    <mergeCell ref="K14:L14"/>
    <mergeCell ref="A7:A8"/>
    <mergeCell ref="B7:B8"/>
    <mergeCell ref="C7:J7"/>
    <mergeCell ref="K7:L8"/>
    <mergeCell ref="D8:E8"/>
    <mergeCell ref="G8:J8"/>
    <mergeCell ref="O1:R2"/>
    <mergeCell ref="G3:K4"/>
    <mergeCell ref="B6:J6"/>
    <mergeCell ref="K6:L6"/>
    <mergeCell ref="D15:E15"/>
    <mergeCell ref="G15:J15"/>
    <mergeCell ref="K15:L15"/>
    <mergeCell ref="D9:E9"/>
    <mergeCell ref="G9:J9"/>
    <mergeCell ref="K9:L9"/>
    <mergeCell ref="K10:L10"/>
    <mergeCell ref="D11:E11"/>
    <mergeCell ref="G11:J11"/>
    <mergeCell ref="K11:L11"/>
    <mergeCell ref="D10:E10"/>
    <mergeCell ref="G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Emily Berry</cp:lastModifiedBy>
  <cp:revision/>
  <dcterms:created xsi:type="dcterms:W3CDTF">2021-10-20T08:27:05Z</dcterms:created>
  <dcterms:modified xsi:type="dcterms:W3CDTF">2026-07-22T13:34:42Z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