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6/Primary/"/>
    </mc:Choice>
  </mc:AlternateContent>
  <xr:revisionPtr revIDLastSave="128" documentId="8_{A91525D4-FCEB-40B8-BDC0-C5C425C8A5A9}" xr6:coauthVersionLast="47" xr6:coauthVersionMax="47" xr10:uidLastSave="{424B9CBF-A297-4048-A100-2324B461D538}"/>
  <bookViews>
    <workbookView xWindow="-22605" yWindow="-21720" windowWidth="38640" windowHeight="21120" xr2:uid="{5601A3F1-1B1D-4DB0-A1C3-4576FECF35CE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0" hidden="1">'Trading Data'!$A$6:$L$109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3" l="1"/>
  <c r="K13" i="3"/>
  <c r="G14" i="3"/>
  <c r="F14" i="3"/>
  <c r="D14" i="3"/>
  <c r="C14" i="3"/>
  <c r="B14" i="3"/>
  <c r="N11" i="1"/>
  <c r="K12" i="3" l="1"/>
  <c r="K11" i="3"/>
  <c r="K10" i="3"/>
  <c r="K9" i="3"/>
  <c r="M14" i="2"/>
  <c r="F14" i="2"/>
  <c r="C14" i="2"/>
  <c r="B14" i="2"/>
</calcChain>
</file>

<file path=xl/sharedStrings.xml><?xml version="1.0" encoding="utf-8"?>
<sst xmlns="http://schemas.openxmlformats.org/spreadsheetml/2006/main" count="871" uniqueCount="404">
  <si>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</si>
  <si>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</si>
  <si>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</si>
  <si>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</si>
  <si>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</si>
  <si>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</si>
  <si>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</si>
  <si>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</si>
  <si>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</si>
  <si>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GBX</t>
  </si>
  <si>
    <t>First Sentinel Corporate Finance</t>
  </si>
  <si>
    <t>Gowin New Energy Group Limited 2% Preference Shares</t>
  </si>
  <si>
    <t>GWPT</t>
  </si>
  <si>
    <t>KYG412151154</t>
  </si>
  <si>
    <t>Peel Hunt LLP</t>
  </si>
  <si>
    <t>GB00B16GQJ90</t>
  </si>
  <si>
    <t>Alfred Henry Corporate Finance Ltd.</t>
  </si>
  <si>
    <t>GB00BKTRF404</t>
  </si>
  <si>
    <t>Eight Capital Partners Plc</t>
  </si>
  <si>
    <t>ECP</t>
  </si>
  <si>
    <t>Cairn Financial Advisers LLP.</t>
  </si>
  <si>
    <t>Valereum Plc</t>
  </si>
  <si>
    <t>VLRM</t>
  </si>
  <si>
    <t>GI000A2P2W41</t>
  </si>
  <si>
    <t>Wishbone Gold Plc</t>
  </si>
  <si>
    <t>WSBN</t>
  </si>
  <si>
    <t>EPE Special Opportunities Ltd</t>
  </si>
  <si>
    <t>EO.P</t>
  </si>
  <si>
    <t>BMG3163K1053</t>
  </si>
  <si>
    <t>Numis Securities Ltd.</t>
  </si>
  <si>
    <t>Incanthera plc</t>
  </si>
  <si>
    <t>INC</t>
  </si>
  <si>
    <t>GB00BGL7YW15</t>
  </si>
  <si>
    <t>SNOX</t>
  </si>
  <si>
    <t>GB00BJVQQP66</t>
  </si>
  <si>
    <t>Allenby Capital Limited.</t>
  </si>
  <si>
    <t>Ace Liberty &amp; Stone plc</t>
  </si>
  <si>
    <t>ALSP</t>
  </si>
  <si>
    <t>GB00BF01VL55</t>
  </si>
  <si>
    <t>Shepherd Neame Ltd</t>
  </si>
  <si>
    <t>SHEP</t>
  </si>
  <si>
    <t>GB00BMQX2R72</t>
  </si>
  <si>
    <t>Evrima Plc</t>
  </si>
  <si>
    <t>EVA</t>
  </si>
  <si>
    <t>GB00BMDFKP05</t>
  </si>
  <si>
    <t>Capital for Colleagues plc</t>
  </si>
  <si>
    <t>CFCP</t>
  </si>
  <si>
    <t>GB00BGCZ2V99</t>
  </si>
  <si>
    <t>Asia Wealth Group Holdings Ltd</t>
  </si>
  <si>
    <t>AWLP</t>
  </si>
  <si>
    <t>VGG0540E1097</t>
  </si>
  <si>
    <t>Globe Capital Limited</t>
  </si>
  <si>
    <t>GCAP</t>
  </si>
  <si>
    <t>KYG394391158</t>
  </si>
  <si>
    <t>Inqo Investments Limited</t>
  </si>
  <si>
    <t>INQO</t>
  </si>
  <si>
    <t>ZAU000014391</t>
  </si>
  <si>
    <t>Arbuthnot Banking Group PLC Non-Voting Shares</t>
  </si>
  <si>
    <t>ARBN</t>
  </si>
  <si>
    <t>GB00BJRHYM66</t>
  </si>
  <si>
    <t>Grant Thornton UK LLP.</t>
  </si>
  <si>
    <t>VGG870911077</t>
  </si>
  <si>
    <t>VSA Capital Ltd</t>
  </si>
  <si>
    <t>TSP</t>
  </si>
  <si>
    <t>GB00BMZCKL55</t>
  </si>
  <si>
    <t>Coinsilium Group Limited</t>
  </si>
  <si>
    <t>COIN</t>
  </si>
  <si>
    <t>VGG225641015</t>
  </si>
  <si>
    <t>Gowin New Energy Group Limited</t>
  </si>
  <si>
    <t>GWIN</t>
  </si>
  <si>
    <t>KYG412152061</t>
  </si>
  <si>
    <t>KYG613521031</t>
  </si>
  <si>
    <t>EL.P</t>
  </si>
  <si>
    <t>GB00BF0XD821</t>
  </si>
  <si>
    <t>Black Sea Property Plc</t>
  </si>
  <si>
    <t>BSP</t>
  </si>
  <si>
    <t>IM00BYQLTS50</t>
  </si>
  <si>
    <t>EUR</t>
  </si>
  <si>
    <t>DXS International plc</t>
  </si>
  <si>
    <t>DXSP</t>
  </si>
  <si>
    <t>GB00B2Q6HZ92</t>
  </si>
  <si>
    <t>Hot Rocks Investments plc</t>
  </si>
  <si>
    <t>HRIP</t>
  </si>
  <si>
    <t>GB00B1WV3198</t>
  </si>
  <si>
    <t>BWA Group plc</t>
  </si>
  <si>
    <t>BWAP</t>
  </si>
  <si>
    <t>GB0033877555</t>
  </si>
  <si>
    <t>Daniel Thwaites PLC</t>
  </si>
  <si>
    <t>THW</t>
  </si>
  <si>
    <t>GB0008910779</t>
  </si>
  <si>
    <t>Gledhow Investments plc</t>
  </si>
  <si>
    <t>GDH</t>
  </si>
  <si>
    <t>GB0008842717</t>
  </si>
  <si>
    <t>Arbuthnot Banking Group PLC</t>
  </si>
  <si>
    <t>ARBB</t>
  </si>
  <si>
    <t>GB0007922338</t>
  </si>
  <si>
    <t>Hydro Hotel Eastbourne plc</t>
  </si>
  <si>
    <t>HYDP</t>
  </si>
  <si>
    <t>GB0004495403</t>
  </si>
  <si>
    <t>Newbury Racecourse plc</t>
  </si>
  <si>
    <t>NYR</t>
  </si>
  <si>
    <t>GB0002910429</t>
  </si>
  <si>
    <t>Adnams plc</t>
  </si>
  <si>
    <t>ADB</t>
  </si>
  <si>
    <t>GB0000075845</t>
  </si>
  <si>
    <t>S-Ventures Plc</t>
  </si>
  <si>
    <t>SVEN</t>
  </si>
  <si>
    <t>GB00BN29LY68</t>
  </si>
  <si>
    <t>Oberon Investments Group Plc</t>
  </si>
  <si>
    <t>OBE</t>
  </si>
  <si>
    <t>GB00BDZRYX75</t>
  </si>
  <si>
    <t>Hybridan LLP</t>
  </si>
  <si>
    <t>GB00BN6JHS87</t>
  </si>
  <si>
    <t>GB00BM9CKV18</t>
  </si>
  <si>
    <t>GB00BLD3FF28</t>
  </si>
  <si>
    <t>GB00BLR8T846</t>
  </si>
  <si>
    <t>VVV</t>
  </si>
  <si>
    <t>VGG9470B1004</t>
  </si>
  <si>
    <t>VSA Capital Group plc</t>
  </si>
  <si>
    <t>VSA</t>
  </si>
  <si>
    <t>GB00BMXR4K91</t>
  </si>
  <si>
    <t>Silverwood Brands PLC</t>
  </si>
  <si>
    <t>SLWD</t>
  </si>
  <si>
    <t>GB00BNRRGD95</t>
  </si>
  <si>
    <t>SuperSeed Capital Limited</t>
  </si>
  <si>
    <t>WWW</t>
  </si>
  <si>
    <t>GG00BL594H32</t>
  </si>
  <si>
    <t>Majestic Corporation Plc</t>
  </si>
  <si>
    <t>MCJ</t>
  </si>
  <si>
    <t>GB00BN70W297</t>
  </si>
  <si>
    <t>ProBiotix Health Plc</t>
  </si>
  <si>
    <t>PBX</t>
  </si>
  <si>
    <t>GB00BLNBFR86</t>
  </si>
  <si>
    <t>Oberon Capital</t>
  </si>
  <si>
    <t>Lift Global Ventures Plc</t>
  </si>
  <si>
    <t>LFT</t>
  </si>
  <si>
    <t>GB00BNG59574</t>
  </si>
  <si>
    <t>Optiva Securities Limited</t>
  </si>
  <si>
    <t>KYG5462G1073</t>
  </si>
  <si>
    <t>GB00BN0ZLR96</t>
  </si>
  <si>
    <t>Marula Mining PLC</t>
  </si>
  <si>
    <t>MARU</t>
  </si>
  <si>
    <t>GB00BNBS4S95</t>
  </si>
  <si>
    <t>Macaulay Capital PLC</t>
  </si>
  <si>
    <t>MCAP</t>
  </si>
  <si>
    <t>GB00BNKBMF25</t>
  </si>
  <si>
    <t>Equipmake Holdings PLC</t>
  </si>
  <si>
    <t>EQIP</t>
  </si>
  <si>
    <t>GB00BMBVXB73</t>
  </si>
  <si>
    <t>Unigel Group plc</t>
  </si>
  <si>
    <t>UNX</t>
  </si>
  <si>
    <t>GB00BPP4RY41</t>
  </si>
  <si>
    <t>Global Connectivity PLC</t>
  </si>
  <si>
    <t>GCON</t>
  </si>
  <si>
    <t>Access</t>
  </si>
  <si>
    <t>Apex</t>
  </si>
  <si>
    <t>Crushmetric Group Limited</t>
  </si>
  <si>
    <t>CUSH</t>
  </si>
  <si>
    <t>EDX</t>
  </si>
  <si>
    <t>Cooks Coffee Company Limited</t>
  </si>
  <si>
    <t>COOK</t>
  </si>
  <si>
    <t>NZCFGE0001S7</t>
  </si>
  <si>
    <t>Industrials</t>
  </si>
  <si>
    <t>Consumer Discretionary</t>
  </si>
  <si>
    <t>Communication Services</t>
  </si>
  <si>
    <t>Real Estate</t>
  </si>
  <si>
    <t>Healthcare</t>
  </si>
  <si>
    <t>Materials</t>
  </si>
  <si>
    <t>Energy</t>
  </si>
  <si>
    <t>Information Technology</t>
  </si>
  <si>
    <t>Consumer Staples</t>
  </si>
  <si>
    <t>Fenikso Limited</t>
  </si>
  <si>
    <t>FNK</t>
  </si>
  <si>
    <t>Ormonde Mining PLC</t>
  </si>
  <si>
    <t>ORM</t>
  </si>
  <si>
    <t>IE00BF0MZF04</t>
  </si>
  <si>
    <t>Adsure Services PLC</t>
  </si>
  <si>
    <t>ADS</t>
  </si>
  <si>
    <t>GB00BNQNGK59</t>
  </si>
  <si>
    <t>WeCap Plc</t>
  </si>
  <si>
    <t>WCAP</t>
  </si>
  <si>
    <t>PNIX</t>
  </si>
  <si>
    <t>Supernova Digital Assets Plc</t>
  </si>
  <si>
    <t>SOL</t>
  </si>
  <si>
    <t>Financials</t>
  </si>
  <si>
    <t>Security Name</t>
  </si>
  <si>
    <t xml:space="preserve">Ticker </t>
  </si>
  <si>
    <t>Segment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</si>
  <si>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</si>
  <si>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</si>
  <si>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</si>
  <si>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</si>
  <si>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</si>
  <si>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</si>
  <si>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</si>
  <si>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</si>
  <si>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</si>
  <si>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</si>
  <si>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</si>
  <si>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</si>
  <si>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</si>
  <si>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</si>
  <si>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</si>
  <si>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</si>
  <si>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</si>
  <si>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</si>
  <si>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</si>
  <si>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</si>
  <si>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</si>
  <si>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</si>
  <si>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</si>
  <si>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Number of Further Issues</t>
  </si>
  <si>
    <t>Money Raised (£)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</si>
  <si>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</si>
  <si>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</si>
  <si>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</si>
  <si>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</si>
  <si>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</si>
  <si>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</si>
  <si>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</si>
  <si>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</si>
  <si>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</si>
  <si>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</si>
  <si>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NULL</t>
  </si>
  <si>
    <t>Peel Hunt LLP; Shore Capital</t>
  </si>
  <si>
    <t>Cardiogeni Plc</t>
  </si>
  <si>
    <t>CGNI</t>
  </si>
  <si>
    <t>GB00BTBLFC12</t>
  </si>
  <si>
    <t>GB00BQD3MB22</t>
  </si>
  <si>
    <t>Bowsprit Partners Limited</t>
  </si>
  <si>
    <t>IntelliAM AI Plc</t>
  </si>
  <si>
    <t>INT</t>
  </si>
  <si>
    <t>GB00BR56LJ77</t>
  </si>
  <si>
    <t>Mears Group plc</t>
  </si>
  <si>
    <t>MER</t>
  </si>
  <si>
    <t>GB0005630420</t>
  </si>
  <si>
    <t>Mendell Helium plc</t>
  </si>
  <si>
    <t>MDH</t>
  </si>
  <si>
    <t>Mollyroe plc</t>
  </si>
  <si>
    <t>MOY</t>
  </si>
  <si>
    <t>GB00BRC0TZ46</t>
  </si>
  <si>
    <t>Shortwave Life Sciences Plc</t>
  </si>
  <si>
    <t>Time To ACT Plc</t>
  </si>
  <si>
    <t>TTA</t>
  </si>
  <si>
    <t>GB00BP2BXN97</t>
  </si>
  <si>
    <t>Zentra Group Plc</t>
  </si>
  <si>
    <t>ZNT</t>
  </si>
  <si>
    <t>GB00BLF79495</t>
  </si>
  <si>
    <t>Ordinary Shares</t>
  </si>
  <si>
    <t>IPO</t>
  </si>
  <si>
    <t>First Sentinel</t>
  </si>
  <si>
    <t>Money raised (£m)</t>
  </si>
  <si>
    <t>N/A</t>
  </si>
  <si>
    <t xml:space="preserve">Exercise of Option </t>
  </si>
  <si>
    <t>By Type</t>
  </si>
  <si>
    <t>Ajax Resources PLC</t>
  </si>
  <si>
    <t>AJAX</t>
  </si>
  <si>
    <t>GB00BLNBD412</t>
  </si>
  <si>
    <t>Amirose London Holdings PLC</t>
  </si>
  <si>
    <t>ALH</t>
  </si>
  <si>
    <t>GB00BSNNWX86</t>
  </si>
  <si>
    <t>Astrid Intelligence Plc</t>
  </si>
  <si>
    <t>ASTR</t>
  </si>
  <si>
    <t>GB00BK964W87</t>
  </si>
  <si>
    <t>B HODL PLC</t>
  </si>
  <si>
    <t>HODL</t>
  </si>
  <si>
    <t>IM00BV6P5N30</t>
  </si>
  <si>
    <t>Connecting Excellence Group PLC</t>
  </si>
  <si>
    <t>XCE</t>
  </si>
  <si>
    <t>GB00BVBHDF21</t>
  </si>
  <si>
    <t>Delta Gold Technologies plc</t>
  </si>
  <si>
    <t>DGQ</t>
  </si>
  <si>
    <t>GB00BTXVG712</t>
  </si>
  <si>
    <t>energy B plc</t>
  </si>
  <si>
    <t>NRGB</t>
  </si>
  <si>
    <t>GB00BRJNW354</t>
  </si>
  <si>
    <t>EPE Special Opportunities Ltd 8.5% Unsecured Loan Notes due 2026</t>
  </si>
  <si>
    <t>Ethtry PLC</t>
  </si>
  <si>
    <t>ETHY</t>
  </si>
  <si>
    <t>Falconedge Plc</t>
  </si>
  <si>
    <t>EDGE</t>
  </si>
  <si>
    <t>GB00BW5STR28</t>
  </si>
  <si>
    <t>HRC World Plc</t>
  </si>
  <si>
    <t>HRC</t>
  </si>
  <si>
    <t>GB00BZ3CDY20</t>
  </si>
  <si>
    <t>NYCE International PLC</t>
  </si>
  <si>
    <t>NYCE</t>
  </si>
  <si>
    <t>GB00BW9N7242</t>
  </si>
  <si>
    <t>Phoenix Digital Assets (Gibraltar) PLC</t>
  </si>
  <si>
    <t>GI000A420ZM6</t>
  </si>
  <si>
    <t>Roundhouse Digital LTD.</t>
  </si>
  <si>
    <t>ETHL</t>
  </si>
  <si>
    <t>SGXZ84721265</t>
  </si>
  <si>
    <t>GB00BNRM4F24</t>
  </si>
  <si>
    <t>Stack BTC Plc</t>
  </si>
  <si>
    <t>STAK</t>
  </si>
  <si>
    <t>GB00BSMKZ421</t>
  </si>
  <si>
    <t>Sterling Digital Plc</t>
  </si>
  <si>
    <t>ASIC</t>
  </si>
  <si>
    <t>GB00BW9LV158</t>
  </si>
  <si>
    <t>Sulnox Group PLC</t>
  </si>
  <si>
    <t>Supersearch Plus plc</t>
  </si>
  <si>
    <t>SSP</t>
  </si>
  <si>
    <t>GB00BV4DNS07</t>
  </si>
  <si>
    <t>Tamar Minerals plc</t>
  </si>
  <si>
    <t>TMR</t>
  </si>
  <si>
    <t>GB00BTXXYC84</t>
  </si>
  <si>
    <t>The Smarter Web Company Plc</t>
  </si>
  <si>
    <t>TSP Advanced Technologies PLC</t>
  </si>
  <si>
    <t>Vault Ventures PLC</t>
  </si>
  <si>
    <t>VULT</t>
  </si>
  <si>
    <t>GB00BVMJND59</t>
  </si>
  <si>
    <t>Vaultz Capital PLC</t>
  </si>
  <si>
    <t>V3TC</t>
  </si>
  <si>
    <t>VVV Sports Limited</t>
  </si>
  <si>
    <t>GI000A41V1Y7</t>
  </si>
  <si>
    <t xml:space="preserve">Mendell Helium </t>
  </si>
  <si>
    <t>Marula</t>
  </si>
  <si>
    <t>Daniel Thawaites</t>
  </si>
  <si>
    <t>Mendell Helium</t>
  </si>
  <si>
    <t>AJAX PLC</t>
  </si>
  <si>
    <t xml:space="preserve">Sulnox Group </t>
  </si>
  <si>
    <t xml:space="preserve">Offer for Subscription  </t>
  </si>
  <si>
    <t>Placing</t>
  </si>
  <si>
    <t>Share Buyback</t>
  </si>
  <si>
    <t xml:space="preserve">CLN conversion – 350,000 shares  
Issue of equity – 1,700,000 shares  </t>
  </si>
  <si>
    <t>Subscription Agreement</t>
  </si>
  <si>
    <t>Guild Financial Advsiory Limited</t>
  </si>
  <si>
    <t>AlbR Capital Limited</t>
  </si>
  <si>
    <t>FEBRUARY</t>
  </si>
  <si>
    <t>B Hodl</t>
  </si>
  <si>
    <t xml:space="preserve">Coinsillium </t>
  </si>
  <si>
    <t xml:space="preserve">Stack BTC Plc </t>
  </si>
  <si>
    <t xml:space="preserve">Mollyroe Plc </t>
  </si>
  <si>
    <t xml:space="preserve">Marula Mining PLC </t>
  </si>
  <si>
    <t>Delta Gold Technologies PLC</t>
  </si>
  <si>
    <t xml:space="preserve">EDX Medical Group plc </t>
  </si>
  <si>
    <t xml:space="preserve">BWA Group PLC </t>
  </si>
  <si>
    <t xml:space="preserve">Capital Reorganisation  </t>
  </si>
  <si>
    <t xml:space="preserve">Exercise of Option  </t>
  </si>
  <si>
    <t>Vendor Consideration</t>
  </si>
  <si>
    <t xml:space="preserve">Capital Reorganisation </t>
  </si>
  <si>
    <t>Direct Subscription</t>
  </si>
  <si>
    <t xml:space="preserve">Introduction </t>
  </si>
  <si>
    <t xml:space="preserve">Offer for Subscription </t>
  </si>
  <si>
    <t xml:space="preserve">330,000 New Ordinary Shares </t>
  </si>
  <si>
    <t>Broker issuance</t>
  </si>
  <si>
    <t>Admission of 600,000 New ordinary shares</t>
  </si>
  <si>
    <t>Ethtry Plc</t>
  </si>
  <si>
    <t>Orana Corporate LLP</t>
  </si>
  <si>
    <t>Cavendish Corporate Finance LLP</t>
  </si>
  <si>
    <t>Strand Hanson Ltd</t>
  </si>
  <si>
    <t>Panmure Gordon (UK) Limited</t>
  </si>
  <si>
    <t>Beaumont Cornish Ltd.</t>
  </si>
  <si>
    <t>MARCH</t>
  </si>
  <si>
    <t>Crushmetric Group plc</t>
  </si>
  <si>
    <t xml:space="preserve">Tamar Minerals plc </t>
  </si>
  <si>
    <t>Ajax</t>
  </si>
  <si>
    <t>Introduction</t>
  </si>
  <si>
    <t>Consideration Shares</t>
  </si>
  <si>
    <t>Exercise of Option</t>
  </si>
  <si>
    <t>Admission of 5,200,000 New Ordinary Shares</t>
  </si>
  <si>
    <t>Admission of 18,007,000 New Ordinary Shares</t>
  </si>
  <si>
    <t xml:space="preserve">Admission 947,000 New Ordinary Shares </t>
  </si>
  <si>
    <t xml:space="preserve">Admission 300,000 New Ordinary Shares </t>
  </si>
  <si>
    <t>Ubuntu Mining and Metals Inc.</t>
  </si>
  <si>
    <t>UNTU</t>
  </si>
  <si>
    <t>Nomad Compute PLC</t>
  </si>
  <si>
    <t>NMD</t>
  </si>
  <si>
    <t>APRIL</t>
  </si>
  <si>
    <t xml:space="preserve">B HODL PLC </t>
  </si>
  <si>
    <t xml:space="preserve">Mendell Helium PLC </t>
  </si>
  <si>
    <t xml:space="preserve">S-Ventures plc </t>
  </si>
  <si>
    <t>Sulnox</t>
  </si>
  <si>
    <t>Wishbone</t>
  </si>
  <si>
    <t>broker issuance</t>
  </si>
  <si>
    <t xml:space="preserve">Further issuance </t>
  </si>
  <si>
    <t xml:space="preserve">Warrants exercise </t>
  </si>
  <si>
    <t xml:space="preserve">Offer for Subscription/Placing </t>
  </si>
  <si>
    <t>Other, please specify below issuance in leau of accrued remuneration</t>
  </si>
  <si>
    <t>Other, please specify below Subscription shares, placing shares, consideration shares and fee shares</t>
  </si>
  <si>
    <t>Exercise of Option Warrants exercise</t>
  </si>
  <si>
    <t>Introduction NEW ORDINARY SHARES PURSUANT TO SHARE CONSOLIDATION OF 100 FOR ONE</t>
  </si>
  <si>
    <t>Primary Trading Data - May 2026</t>
  </si>
  <si>
    <t>Marex Financial; Peel Hunt LLP; Shore Capital</t>
  </si>
  <si>
    <t>Tomahawk Metals Plc</t>
  </si>
  <si>
    <t>TMHK</t>
  </si>
  <si>
    <t>Marex Financial; N+1 Singer; Peel Hunt LLP; Shore Capital</t>
  </si>
  <si>
    <t>Marex Financial; Shore Capital</t>
  </si>
  <si>
    <t>Marex Financial; N+1 Singer; Panmure Gordon &amp; Co; Peel Hunt LLP; Shore Capital</t>
  </si>
  <si>
    <t>Marex Financial; Peel Hunt LLP</t>
  </si>
  <si>
    <t>Marex Financial; Panmure Gordon &amp; Co; Peel Hunt LLP; Shore Capital</t>
  </si>
  <si>
    <t>Roundhouse AI LTD</t>
  </si>
  <si>
    <t>New Admissions - May 2026</t>
  </si>
  <si>
    <t>MAY</t>
  </si>
  <si>
    <t>Further Issues - May 2026</t>
  </si>
  <si>
    <t xml:space="preserve">Connecting Excellence Group Plc </t>
  </si>
  <si>
    <t xml:space="preserve">NYCE International PLC </t>
  </si>
  <si>
    <t>Mendell Helium PLC</t>
  </si>
  <si>
    <t xml:space="preserve">Amirose London Holdings PLC </t>
  </si>
  <si>
    <t xml:space="preserve">Valereum Plc </t>
  </si>
  <si>
    <t> Ubuntu Mining and Metals, Inc</t>
  </si>
  <si>
    <t>Offer for Subscription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</si>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</sst>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&quot;£&quot;* #,##0_-;\-&quot;£&quot;* #,##0_-;_-&quot;£&quot;* &quot;-&quot;??_-;_-@_-"/>
    <numFmt numFmtId="167" formatCode="&quot;£&quot;#,##0"/>
    <numFmt numFmtId="168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rgb="FF16202C"/>
      <name val="Calibri Light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34">
    <border>
      <left/>
      <right/>
      <top/>
      <bottom/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0" fillId="2" borderId="0" xfId="0" applyFill="1"/>
    <xf numFmtId="165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6" fontId="2" fillId="2" borderId="0" xfId="2" applyNumberFormat="1" applyFont="1" applyFill="1"/>
    <xf numFmtId="166" fontId="2" fillId="2" borderId="0" xfId="2" applyNumberFormat="1" applyFont="1" applyFill="1" applyBorder="1"/>
    <xf numFmtId="49" fontId="6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164" fontId="0" fillId="2" borderId="0" xfId="1" applyNumberFormat="1" applyFont="1" applyFill="1"/>
    <xf numFmtId="165" fontId="9" fillId="2" borderId="0" xfId="0" applyNumberFormat="1" applyFont="1" applyFill="1" applyAlignment="1">
      <alignment vertical="top"/>
    </xf>
    <xf numFmtId="49" fontId="9" fillId="2" borderId="0" xfId="0" applyNumberFormat="1" applyFont="1" applyFill="1" applyAlignment="1">
      <alignment vertical="top"/>
    </xf>
    <xf numFmtId="166" fontId="0" fillId="2" borderId="0" xfId="2" applyNumberFormat="1" applyFont="1" applyFill="1"/>
    <xf numFmtId="5" fontId="0" fillId="2" borderId="0" xfId="2" applyNumberFormat="1" applyFont="1" applyFill="1" applyBorder="1"/>
    <xf numFmtId="0" fontId="10" fillId="2" borderId="0" xfId="0" applyFont="1" applyFill="1" applyAlignment="1">
      <alignment horizontal="left"/>
    </xf>
    <xf numFmtId="0" fontId="0" fillId="2" borderId="1" xfId="0" applyFill="1" applyBorder="1"/>
    <xf numFmtId="165" fontId="9" fillId="2" borderId="1" xfId="0" applyNumberFormat="1" applyFont="1" applyFill="1" applyBorder="1" applyAlignment="1">
      <alignment vertical="top"/>
    </xf>
    <xf numFmtId="49" fontId="9" fillId="2" borderId="1" xfId="0" applyNumberFormat="1" applyFont="1" applyFill="1" applyBorder="1" applyAlignment="1">
      <alignment vertical="top"/>
    </xf>
    <xf numFmtId="166" fontId="0" fillId="2" borderId="1" xfId="2" applyNumberFormat="1" applyFont="1" applyFill="1" applyBorder="1"/>
    <xf numFmtId="5" fontId="0" fillId="2" borderId="1" xfId="2" applyNumberFormat="1" applyFont="1" applyFill="1" applyBorder="1"/>
    <xf numFmtId="0" fontId="5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164" fontId="3" fillId="2" borderId="3" xfId="1" applyNumberFormat="1" applyFont="1" applyFill="1" applyBorder="1"/>
    <xf numFmtId="43" fontId="3" fillId="2" borderId="3" xfId="1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167" fontId="4" fillId="2" borderId="6" xfId="0" applyNumberFormat="1" applyFont="1" applyFill="1" applyBorder="1"/>
    <xf numFmtId="0" fontId="4" fillId="2" borderId="7" xfId="0" applyFont="1" applyFill="1" applyBorder="1"/>
    <xf numFmtId="0" fontId="4" fillId="2" borderId="0" xfId="0" applyFont="1" applyFill="1"/>
    <xf numFmtId="164" fontId="4" fillId="2" borderId="0" xfId="1" applyNumberFormat="1" applyFont="1" applyFill="1" applyBorder="1"/>
    <xf numFmtId="43" fontId="4" fillId="2" borderId="0" xfId="1" applyFont="1" applyFill="1" applyBorder="1"/>
    <xf numFmtId="43" fontId="0" fillId="2" borderId="0" xfId="1" applyFont="1" applyFill="1"/>
    <xf numFmtId="0" fontId="10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37" fontId="14" fillId="3" borderId="8" xfId="0" applyNumberFormat="1" applyFont="1" applyFill="1" applyBorder="1" applyAlignment="1">
      <alignment horizontal="center" vertical="center"/>
    </xf>
    <xf numFmtId="37" fontId="14" fillId="3" borderId="4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49" fontId="13" fillId="3" borderId="8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49" fontId="8" fillId="3" borderId="0" xfId="0" applyNumberFormat="1" applyFont="1" applyFill="1"/>
    <xf numFmtId="0" fontId="15" fillId="3" borderId="0" xfId="0" applyFont="1" applyFill="1" applyAlignment="1">
      <alignment horizontal="left"/>
    </xf>
    <xf numFmtId="49" fontId="16" fillId="3" borderId="0" xfId="0" applyNumberFormat="1" applyFont="1" applyFill="1"/>
    <xf numFmtId="8" fontId="4" fillId="2" borderId="0" xfId="0" applyNumberFormat="1" applyFont="1" applyFill="1"/>
    <xf numFmtId="0" fontId="17" fillId="3" borderId="13" xfId="0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center" vertical="center" wrapText="1"/>
    </xf>
    <xf numFmtId="49" fontId="19" fillId="3" borderId="32" xfId="0" applyNumberFormat="1" applyFont="1" applyFill="1" applyBorder="1" applyAlignment="1">
      <alignment horizontal="center" vertical="center"/>
    </xf>
    <xf numFmtId="37" fontId="19" fillId="3" borderId="28" xfId="0" applyNumberFormat="1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center" vertical="center"/>
    </xf>
    <xf numFmtId="37" fontId="17" fillId="3" borderId="28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37" fontId="17" fillId="3" borderId="0" xfId="0" applyNumberFormat="1" applyFont="1" applyFill="1" applyAlignment="1">
      <alignment horizontal="center" vertical="center"/>
    </xf>
    <xf numFmtId="0" fontId="3" fillId="2" borderId="0" xfId="0" applyFont="1" applyFill="1"/>
    <xf numFmtId="15" fontId="4" fillId="2" borderId="8" xfId="0" applyNumberFormat="1" applyFont="1" applyFill="1" applyBorder="1" applyAlignment="1">
      <alignment horizontal="left" vertical="top"/>
    </xf>
    <xf numFmtId="3" fontId="4" fillId="2" borderId="8" xfId="0" applyNumberFormat="1" applyFont="1" applyFill="1" applyBorder="1" applyAlignment="1">
      <alignment horizontal="left" vertical="top"/>
    </xf>
    <xf numFmtId="168" fontId="4" fillId="2" borderId="8" xfId="0" applyNumberFormat="1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15" fontId="4" fillId="2" borderId="33" xfId="0" applyNumberFormat="1" applyFont="1" applyFill="1" applyBorder="1" applyAlignment="1">
      <alignment horizontal="left" vertical="top"/>
    </xf>
    <xf numFmtId="3" fontId="4" fillId="2" borderId="33" xfId="0" applyNumberFormat="1" applyFont="1" applyFill="1" applyBorder="1" applyAlignment="1">
      <alignment horizontal="left" vertical="top"/>
    </xf>
    <xf numFmtId="168" fontId="4" fillId="2" borderId="33" xfId="0" applyNumberFormat="1" applyFont="1" applyFill="1" applyBorder="1" applyAlignment="1">
      <alignment horizontal="left" vertical="top"/>
    </xf>
    <xf numFmtId="0" fontId="4" fillId="2" borderId="33" xfId="0" applyFont="1" applyFill="1" applyBorder="1" applyAlignment="1">
      <alignment horizontal="left" vertical="top"/>
    </xf>
    <xf numFmtId="167" fontId="4" fillId="2" borderId="6" xfId="2" applyNumberFormat="1" applyFont="1" applyFill="1" applyBorder="1"/>
    <xf numFmtId="5" fontId="4" fillId="2" borderId="0" xfId="2" applyNumberFormat="1" applyFont="1" applyFill="1" applyBorder="1"/>
    <xf numFmtId="167" fontId="4" fillId="2" borderId="0" xfId="0" applyNumberFormat="1" applyFont="1" applyFill="1"/>
    <xf numFmtId="165" fontId="4" fillId="2" borderId="0" xfId="2" applyNumberFormat="1" applyFont="1" applyFill="1" applyBorder="1"/>
    <xf numFmtId="49" fontId="21" fillId="3" borderId="2" xfId="0" applyNumberFormat="1" applyFont="1" applyFill="1" applyBorder="1" applyAlignment="1">
      <alignment horizontal="center" vertical="center"/>
    </xf>
    <xf numFmtId="37" fontId="21" fillId="3" borderId="8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3" fillId="2" borderId="0" xfId="0" applyFont="1" applyFill="1"/>
    <xf numFmtId="14" fontId="21" fillId="3" borderId="8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/>
    </xf>
    <xf numFmtId="3" fontId="3" fillId="2" borderId="32" xfId="3" applyNumberFormat="1" applyFont="1" applyFill="1" applyBorder="1" applyAlignment="1" applyProtection="1">
      <alignment horizontal="center" vertical="center" wrapText="1"/>
    </xf>
    <xf numFmtId="0" fontId="3" fillId="2" borderId="32" xfId="3" applyNumberFormat="1" applyFont="1" applyFill="1" applyBorder="1" applyAlignment="1" applyProtection="1">
      <alignment horizontal="center" vertical="center"/>
    </xf>
    <xf numFmtId="168" fontId="3" fillId="2" borderId="32" xfId="3" applyNumberFormat="1" applyFont="1" applyFill="1" applyBorder="1" applyAlignment="1" applyProtection="1">
      <alignment horizontal="center" vertical="center"/>
    </xf>
    <xf numFmtId="0" fontId="4" fillId="2" borderId="6" xfId="2" applyNumberFormat="1" applyFont="1" applyFill="1" applyBorder="1"/>
    <xf numFmtId="164" fontId="4" fillId="2" borderId="6" xfId="2" applyNumberFormat="1" applyFont="1" applyFill="1" applyBorder="1"/>
    <xf numFmtId="2" fontId="21" fillId="3" borderId="8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37" fontId="19" fillId="3" borderId="29" xfId="0" applyNumberFormat="1" applyFont="1" applyFill="1" applyBorder="1" applyAlignment="1">
      <alignment horizontal="center" vertical="center"/>
    </xf>
    <xf numFmtId="37" fontId="19" fillId="3" borderId="1" xfId="0" applyNumberFormat="1" applyFont="1" applyFill="1" applyBorder="1" applyAlignment="1">
      <alignment horizontal="center" vertical="center"/>
    </xf>
    <xf numFmtId="167" fontId="0" fillId="2" borderId="0" xfId="0" applyNumberFormat="1" applyFill="1"/>
    <xf numFmtId="167" fontId="0" fillId="2" borderId="1" xfId="0" applyNumberFormat="1" applyFill="1" applyBorder="1"/>
    <xf numFmtId="167" fontId="3" fillId="2" borderId="3" xfId="1" applyNumberFormat="1" applyFont="1" applyFill="1" applyBorder="1"/>
    <xf numFmtId="167" fontId="4" fillId="2" borderId="0" xfId="2" applyNumberFormat="1" applyFont="1" applyFill="1" applyBorder="1"/>
    <xf numFmtId="167" fontId="0" fillId="2" borderId="0" xfId="1" applyNumberFormat="1" applyFont="1" applyFill="1" applyBorder="1"/>
    <xf numFmtId="167" fontId="0" fillId="2" borderId="0" xfId="1" applyNumberFormat="1" applyFont="1" applyFill="1"/>
    <xf numFmtId="37" fontId="14" fillId="3" borderId="9" xfId="0" applyNumberFormat="1" applyFont="1" applyFill="1" applyBorder="1" applyAlignment="1">
      <alignment horizontal="center" vertical="center"/>
    </xf>
    <xf numFmtId="37" fontId="14" fillId="3" borderId="11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39" fontId="14" fillId="3" borderId="12" xfId="0" applyNumberFormat="1" applyFont="1" applyFill="1" applyBorder="1" applyAlignment="1">
      <alignment horizontal="center" vertical="center"/>
    </xf>
    <xf numFmtId="39" fontId="14" fillId="3" borderId="10" xfId="0" applyNumberFormat="1" applyFont="1" applyFill="1" applyBorder="1" applyAlignment="1">
      <alignment horizontal="center" vertical="center"/>
    </xf>
    <xf numFmtId="39" fontId="14" fillId="3" borderId="11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21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6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 wrapText="1"/>
    </xf>
    <xf numFmtId="49" fontId="13" fillId="3" borderId="19" xfId="0" applyNumberFormat="1" applyFont="1" applyFill="1" applyBorder="1" applyAlignment="1">
      <alignment horizontal="center" vertical="center" wrapText="1"/>
    </xf>
    <xf numFmtId="49" fontId="13" fillId="3" borderId="20" xfId="0" applyNumberFormat="1" applyFont="1" applyFill="1" applyBorder="1" applyAlignment="1">
      <alignment horizontal="center" vertical="center" wrapText="1"/>
    </xf>
    <xf numFmtId="49" fontId="13" fillId="3" borderId="25" xfId="0" applyNumberFormat="1" applyFont="1" applyFill="1" applyBorder="1" applyAlignment="1">
      <alignment horizontal="center" vertical="center" wrapText="1"/>
    </xf>
    <xf numFmtId="49" fontId="13" fillId="3" borderId="26" xfId="0" applyNumberFormat="1" applyFont="1" applyFill="1" applyBorder="1" applyAlignment="1">
      <alignment horizontal="center" vertical="center" wrapText="1"/>
    </xf>
    <xf numFmtId="49" fontId="13" fillId="3" borderId="27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left" vertical="top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23" xfId="0" applyNumberFormat="1" applyFont="1" applyFill="1" applyBorder="1" applyAlignment="1">
      <alignment horizontal="center" vertical="center"/>
    </xf>
    <xf numFmtId="49" fontId="13" fillId="3" borderId="24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 wrapText="1"/>
    </xf>
    <xf numFmtId="49" fontId="13" fillId="3" borderId="11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37" fontId="21" fillId="3" borderId="2" xfId="0" applyNumberFormat="1" applyFont="1" applyFill="1" applyBorder="1" applyAlignment="1">
      <alignment horizontal="center" vertical="center"/>
    </xf>
    <xf numFmtId="37" fontId="21" fillId="3" borderId="4" xfId="0" applyNumberFormat="1" applyFont="1" applyFill="1" applyBorder="1" applyAlignment="1">
      <alignment horizontal="center" vertical="center"/>
    </xf>
    <xf numFmtId="37" fontId="21" fillId="3" borderId="9" xfId="0" applyNumberFormat="1" applyFont="1" applyFill="1" applyBorder="1" applyAlignment="1">
      <alignment horizontal="center" vertical="center"/>
    </xf>
    <xf numFmtId="37" fontId="21" fillId="3" borderId="11" xfId="0" applyNumberFormat="1" applyFont="1" applyFill="1" applyBorder="1" applyAlignment="1">
      <alignment horizontal="center" vertical="center"/>
    </xf>
    <xf numFmtId="39" fontId="21" fillId="3" borderId="12" xfId="0" applyNumberFormat="1" applyFont="1" applyFill="1" applyBorder="1" applyAlignment="1">
      <alignment horizontal="center" vertical="center"/>
    </xf>
    <xf numFmtId="39" fontId="21" fillId="3" borderId="10" xfId="0" applyNumberFormat="1" applyFont="1" applyFill="1" applyBorder="1" applyAlignment="1">
      <alignment horizontal="center" vertical="center"/>
    </xf>
    <xf numFmtId="39" fontId="21" fillId="3" borderId="11" xfId="0" applyNumberFormat="1" applyFont="1" applyFill="1" applyBorder="1" applyAlignment="1">
      <alignment horizontal="center" vertical="center"/>
    </xf>
    <xf numFmtId="49" fontId="21" fillId="3" borderId="9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/>
    </xf>
    <xf numFmtId="49" fontId="21" fillId="3" borderId="11" xfId="0" applyNumberFormat="1" applyFont="1" applyFill="1" applyBorder="1" applyAlignment="1">
      <alignment horizontal="center" vertical="center" wrapText="1"/>
    </xf>
    <xf numFmtId="39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7" fontId="14" fillId="3" borderId="2" xfId="0" applyNumberFormat="1" applyFont="1" applyFill="1" applyBorder="1" applyAlignment="1">
      <alignment horizontal="center" vertical="center"/>
    </xf>
    <xf numFmtId="49" fontId="18" fillId="3" borderId="15" xfId="0" applyNumberFormat="1" applyFont="1" applyFill="1" applyBorder="1" applyAlignment="1">
      <alignment horizontal="center" vertical="center"/>
    </xf>
    <xf numFmtId="49" fontId="18" fillId="3" borderId="10" xfId="0" applyNumberFormat="1" applyFont="1" applyFill="1" applyBorder="1" applyAlignment="1">
      <alignment horizontal="center" vertical="center"/>
    </xf>
    <xf numFmtId="49" fontId="18" fillId="3" borderId="11" xfId="0" applyNumberFormat="1" applyFont="1" applyFill="1" applyBorder="1" applyAlignment="1">
      <alignment horizontal="center" vertical="center"/>
    </xf>
    <xf numFmtId="49" fontId="18" fillId="3" borderId="12" xfId="0" applyNumberFormat="1" applyFont="1" applyFill="1" applyBorder="1" applyAlignment="1">
      <alignment horizontal="center" vertical="center"/>
    </xf>
    <xf numFmtId="37" fontId="17" fillId="3" borderId="21" xfId="0" applyNumberFormat="1" applyFont="1" applyFill="1" applyBorder="1" applyAlignment="1">
      <alignment horizontal="center" vertical="center"/>
    </xf>
    <xf numFmtId="37" fontId="17" fillId="3" borderId="29" xfId="0" applyNumberFormat="1" applyFont="1" applyFill="1" applyBorder="1" applyAlignment="1">
      <alignment horizontal="center" vertical="center"/>
    </xf>
    <xf numFmtId="37" fontId="17" fillId="3" borderId="1" xfId="0" applyNumberFormat="1" applyFont="1" applyFill="1" applyBorder="1" applyAlignment="1">
      <alignment horizontal="center" vertical="center"/>
    </xf>
    <xf numFmtId="37" fontId="19" fillId="3" borderId="23" xfId="0" applyNumberFormat="1" applyFont="1" applyFill="1" applyBorder="1" applyAlignment="1">
      <alignment horizontal="center" vertical="center"/>
    </xf>
    <xf numFmtId="37" fontId="19" fillId="3" borderId="24" xfId="0" applyNumberFormat="1" applyFont="1" applyFill="1" applyBorder="1" applyAlignment="1">
      <alignment horizontal="center" vertical="center"/>
    </xf>
    <xf numFmtId="37" fontId="19" fillId="3" borderId="9" xfId="0" applyNumberFormat="1" applyFont="1" applyFill="1" applyBorder="1" applyAlignment="1">
      <alignment horizontal="center" vertical="center"/>
    </xf>
    <xf numFmtId="37" fontId="19" fillId="3" borderId="10" xfId="0" applyNumberFormat="1" applyFont="1" applyFill="1" applyBorder="1" applyAlignment="1">
      <alignment horizontal="center" vertical="center"/>
    </xf>
    <xf numFmtId="37" fontId="19" fillId="3" borderId="11" xfId="0" applyNumberFormat="1" applyFont="1" applyFill="1" applyBorder="1" applyAlignment="1">
      <alignment horizontal="center" vertical="center"/>
    </xf>
    <xf numFmtId="37" fontId="19" fillId="3" borderId="2" xfId="0" applyNumberFormat="1" applyFont="1" applyFill="1" applyBorder="1" applyAlignment="1">
      <alignment horizontal="center" vertical="center"/>
    </xf>
    <xf numFmtId="37" fontId="19" fillId="3" borderId="4" xfId="0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3" borderId="22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49" fontId="17" fillId="3" borderId="16" xfId="0" applyNumberFormat="1" applyFont="1" applyFill="1" applyBorder="1" applyAlignment="1">
      <alignment horizontal="center" vertical="center"/>
    </xf>
    <xf numFmtId="49" fontId="17" fillId="3" borderId="17" xfId="0" applyNumberFormat="1" applyFont="1" applyFill="1" applyBorder="1" applyAlignment="1">
      <alignment horizontal="center" vertical="center"/>
    </xf>
    <xf numFmtId="49" fontId="17" fillId="3" borderId="30" xfId="0" applyNumberFormat="1" applyFont="1" applyFill="1" applyBorder="1" applyAlignment="1">
      <alignment horizontal="center" vertical="center" wrapText="1"/>
    </xf>
    <xf numFmtId="49" fontId="17" fillId="3" borderId="20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49" fontId="17" fillId="3" borderId="27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49" fontId="17" fillId="3" borderId="11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37" fontId="19" fillId="3" borderId="3" xfId="0" applyNumberFormat="1" applyFont="1" applyFill="1" applyBorder="1" applyAlignment="1">
      <alignment horizontal="center" vertical="center"/>
    </xf>
    <xf numFmtId="168" fontId="3" fillId="2" borderId="2" xfId="3" applyNumberFormat="1" applyFont="1" applyFill="1" applyBorder="1" applyAlignment="1" applyProtection="1">
      <alignment horizontal="center" vertical="center"/>
    </xf>
    <xf numFmtId="168" fontId="3" fillId="2" borderId="4" xfId="3" applyNumberFormat="1" applyFont="1" applyFill="1" applyBorder="1" applyAlignment="1" applyProtection="1">
      <alignment horizontal="center" vertical="center"/>
    </xf>
  </cellXfs>
  <cellStyles count="5">
    <cellStyle name="Comma" xfId="1" builtinId="3"/>
    <cellStyle name="Currency" xfId="2" builtinId="4"/>
    <cellStyle name="Currency 2" xfId="4" xr:uid="{53E7CD9A-F6BE-47DC-9C09-5FD45099555E}"/>
    <cellStyle name="Normal" xfId="0" builtinId="0"/>
    <cellStyle name="Normal 4" xfId="3" xr:uid="{66FFC059-AD66-4D72-8552-7C78AD700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1C6B5-080F-43F0-B96D-3B5BE1DD6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521415</xdr:colOff>
      <xdr:row>5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40A396-DCEC-48C9-B6B7-183C25994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267415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D175F-C1C5-4F94-9F11-369B62B79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439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FCEC-CA2D-42E6-B454-4AC116C60416}">
  <dimension ref="A1:S114"/>
  <sheetViews>
    <sheetView tabSelected="1" zoomScale="85" zoomScaleNormal="85" workbookViewId="0">
      <selection activeCell="A74" sqref="A74"/>
    </sheetView>
  </sheetViews>
  <sheetFormatPr defaultColWidth="9.1796875" defaultRowHeight="14.5" x14ac:dyDescent="0.35"/>
  <cols>
    <col min="1" max="1" width="58.7265625" style="1" bestFit="1" customWidth="1"/>
    <col min="2" max="2" width="8.7265625" style="1" bestFit="1" customWidth="1"/>
    <col min="3" max="3" width="10.7265625" style="1" bestFit="1" customWidth="1"/>
    <col min="4" max="4" width="14.81640625" style="1" bestFit="1" customWidth="1"/>
    <col min="5" max="5" width="10.7265625" style="1" bestFit="1" customWidth="1"/>
    <col min="6" max="6" width="22.1796875" style="1" bestFit="1" customWidth="1"/>
    <col min="7" max="7" width="19.1796875" style="92" customWidth="1"/>
    <col min="8" max="8" width="40.54296875" style="1" bestFit="1" customWidth="1"/>
    <col min="9" max="9" width="10.1796875" style="10" bestFit="1" customWidth="1"/>
    <col min="10" max="10" width="15" style="35" bestFit="1" customWidth="1"/>
    <col min="11" max="11" width="13.54296875" style="10" bestFit="1" customWidth="1"/>
    <col min="12" max="12" width="137.453125" style="1" bestFit="1" customWidth="1"/>
    <col min="13" max="13" width="9.1796875" style="1"/>
    <col min="14" max="14" width="10.453125" style="1" bestFit="1" customWidth="1"/>
    <col min="15" max="16384" width="9.1796875" style="1"/>
  </cols>
  <sheetData>
    <row r="1" spans="1:19" ht="15" customHeight="1" x14ac:dyDescent="0.35">
      <c r="C1" s="2"/>
      <c r="D1" s="3"/>
      <c r="E1" s="3"/>
      <c r="F1" s="3"/>
      <c r="G1" s="87"/>
      <c r="H1" s="4"/>
      <c r="I1" s="5"/>
      <c r="J1" s="1"/>
      <c r="K1" s="1"/>
      <c r="L1" s="3"/>
      <c r="M1" s="3"/>
      <c r="N1" s="3"/>
      <c r="O1" s="3"/>
      <c r="P1" s="6"/>
      <c r="Q1" s="6"/>
      <c r="R1" s="6"/>
      <c r="S1" s="6"/>
    </row>
    <row r="2" spans="1:19" ht="18.5" x14ac:dyDescent="0.35">
      <c r="C2" s="7"/>
      <c r="D2" s="8"/>
      <c r="E2" s="8"/>
      <c r="F2" s="8"/>
      <c r="G2" s="87"/>
      <c r="H2" s="9" t="s">
        <v>383</v>
      </c>
      <c r="J2" s="1"/>
      <c r="K2" s="1"/>
      <c r="M2" s="3"/>
      <c r="N2" s="3"/>
      <c r="O2" s="6"/>
      <c r="P2" s="6"/>
      <c r="Q2" s="6"/>
      <c r="R2" s="6"/>
    </row>
    <row r="3" spans="1:19" x14ac:dyDescent="0.35">
      <c r="C3" s="11"/>
      <c r="D3" s="12"/>
      <c r="E3" s="12"/>
      <c r="F3" s="12"/>
      <c r="G3" s="87"/>
      <c r="H3" s="13"/>
      <c r="I3" s="14"/>
      <c r="J3" s="1"/>
      <c r="K3" s="1"/>
      <c r="L3" s="15"/>
      <c r="M3" s="3"/>
      <c r="N3" s="3"/>
      <c r="O3" s="3"/>
      <c r="P3" s="3"/>
      <c r="Q3" s="3"/>
      <c r="R3" s="3"/>
      <c r="S3" s="3"/>
    </row>
    <row r="4" spans="1:19" x14ac:dyDescent="0.35">
      <c r="C4" s="11"/>
      <c r="D4" s="12"/>
      <c r="E4" s="12"/>
      <c r="F4" s="12"/>
      <c r="G4" s="87"/>
      <c r="H4" s="13"/>
      <c r="I4" s="14"/>
      <c r="J4" s="1"/>
      <c r="K4" s="1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6"/>
      <c r="B5" s="16"/>
      <c r="C5" s="17"/>
      <c r="D5" s="18"/>
      <c r="E5" s="18"/>
      <c r="F5" s="18"/>
      <c r="G5" s="88"/>
      <c r="H5" s="19"/>
      <c r="I5" s="20"/>
      <c r="J5" s="16"/>
      <c r="K5" s="16"/>
      <c r="L5" s="21"/>
      <c r="M5" s="3"/>
      <c r="N5" s="3"/>
      <c r="O5" s="3"/>
      <c r="P5" s="3"/>
      <c r="Q5" s="3"/>
      <c r="R5" s="3"/>
      <c r="S5" s="3"/>
    </row>
    <row r="6" spans="1:19" x14ac:dyDescent="0.35">
      <c r="A6" s="22" t="s">
        <v>185</v>
      </c>
      <c r="B6" s="23" t="s">
        <v>186</v>
      </c>
      <c r="C6" s="23" t="s">
        <v>187</v>
      </c>
      <c r="D6" s="23" t="s">
        <v>0</v>
      </c>
      <c r="E6" s="23" t="s">
        <v>1</v>
      </c>
      <c r="F6" s="23" t="s">
        <v>2</v>
      </c>
      <c r="G6" s="89" t="s">
        <v>3</v>
      </c>
      <c r="H6" s="23" t="s">
        <v>4</v>
      </c>
      <c r="I6" s="24" t="s">
        <v>5</v>
      </c>
      <c r="J6" s="25" t="s">
        <v>6</v>
      </c>
      <c r="K6" s="26" t="s">
        <v>7</v>
      </c>
      <c r="L6" s="27" t="s">
        <v>8</v>
      </c>
    </row>
    <row r="7" spans="1:19" x14ac:dyDescent="0.35">
      <c r="A7" s="28" t="s">
        <v>36</v>
      </c>
      <c r="B7" s="29" t="s">
        <v>37</v>
      </c>
      <c r="C7" s="29" t="s">
        <v>155</v>
      </c>
      <c r="D7" s="29" t="s">
        <v>38</v>
      </c>
      <c r="E7" s="29" t="s">
        <v>9</v>
      </c>
      <c r="F7" s="29" t="s">
        <v>165</v>
      </c>
      <c r="G7" s="67">
        <v>23486231.600000001</v>
      </c>
      <c r="H7" s="80" t="s">
        <v>16</v>
      </c>
      <c r="I7" s="29">
        <v>0</v>
      </c>
      <c r="J7" s="30">
        <v>0</v>
      </c>
      <c r="K7" s="81">
        <v>0</v>
      </c>
      <c r="L7" s="31" t="s">
        <v>384</v>
      </c>
    </row>
    <row r="8" spans="1:19" x14ac:dyDescent="0.35">
      <c r="A8" s="28" t="s">
        <v>102</v>
      </c>
      <c r="B8" s="29" t="s">
        <v>103</v>
      </c>
      <c r="C8" s="29" t="s">
        <v>154</v>
      </c>
      <c r="D8" s="29" t="s">
        <v>104</v>
      </c>
      <c r="E8" s="29" t="s">
        <v>9</v>
      </c>
      <c r="F8" s="29" t="s">
        <v>163</v>
      </c>
      <c r="G8" s="67">
        <v>5002235</v>
      </c>
      <c r="H8" s="80" t="s">
        <v>223</v>
      </c>
      <c r="I8" s="29">
        <v>11</v>
      </c>
      <c r="J8" s="30">
        <v>7566.96</v>
      </c>
      <c r="K8" s="81">
        <v>501</v>
      </c>
      <c r="L8" s="31" t="s">
        <v>384</v>
      </c>
    </row>
    <row r="9" spans="1:19" x14ac:dyDescent="0.35">
      <c r="A9" s="28" t="s">
        <v>176</v>
      </c>
      <c r="B9" s="29" t="s">
        <v>177</v>
      </c>
      <c r="C9" s="29" t="s">
        <v>154</v>
      </c>
      <c r="D9" s="29" t="s">
        <v>178</v>
      </c>
      <c r="E9" s="29" t="s">
        <v>9</v>
      </c>
      <c r="F9" s="29" t="s">
        <v>184</v>
      </c>
      <c r="G9" s="67">
        <v>3174732</v>
      </c>
      <c r="H9" s="80" t="s">
        <v>327</v>
      </c>
      <c r="I9" s="29">
        <v>0</v>
      </c>
      <c r="J9" s="30">
        <v>0</v>
      </c>
      <c r="K9" s="81">
        <v>0</v>
      </c>
      <c r="L9" s="31" t="s">
        <v>390</v>
      </c>
    </row>
    <row r="10" spans="1:19" x14ac:dyDescent="0.35">
      <c r="A10" s="28" t="s">
        <v>255</v>
      </c>
      <c r="B10" s="29" t="s">
        <v>256</v>
      </c>
      <c r="C10" s="29" t="s">
        <v>154</v>
      </c>
      <c r="D10" s="29" t="s">
        <v>257</v>
      </c>
      <c r="E10" s="29" t="s">
        <v>9</v>
      </c>
      <c r="F10" s="29" t="s">
        <v>167</v>
      </c>
      <c r="G10" s="67">
        <v>7356666.21</v>
      </c>
      <c r="H10" s="80" t="s">
        <v>35</v>
      </c>
      <c r="I10" s="29">
        <v>252</v>
      </c>
      <c r="J10" s="30">
        <v>655331.12</v>
      </c>
      <c r="K10" s="81">
        <v>9860652</v>
      </c>
      <c r="L10" s="31" t="s">
        <v>384</v>
      </c>
    </row>
    <row r="11" spans="1:19" x14ac:dyDescent="0.35">
      <c r="A11" s="28" t="s">
        <v>258</v>
      </c>
      <c r="B11" s="29" t="s">
        <v>259</v>
      </c>
      <c r="C11" s="29" t="s">
        <v>154</v>
      </c>
      <c r="D11" s="29" t="s">
        <v>260</v>
      </c>
      <c r="E11" s="29" t="s">
        <v>9</v>
      </c>
      <c r="F11" s="29" t="s">
        <v>166</v>
      </c>
      <c r="G11" s="67">
        <v>2135832</v>
      </c>
      <c r="H11" s="80" t="s">
        <v>16</v>
      </c>
      <c r="I11" s="29">
        <v>3</v>
      </c>
      <c r="J11" s="30">
        <v>2828.61</v>
      </c>
      <c r="K11" s="81">
        <v>188569</v>
      </c>
      <c r="L11" s="31" t="s">
        <v>384</v>
      </c>
      <c r="N11" s="87">
        <f>G8/100</f>
        <v>50022.35</v>
      </c>
    </row>
    <row r="12" spans="1:19" x14ac:dyDescent="0.35">
      <c r="A12" s="28" t="s">
        <v>93</v>
      </c>
      <c r="B12" s="29" t="s">
        <v>94</v>
      </c>
      <c r="C12" s="29" t="s">
        <v>155</v>
      </c>
      <c r="D12" s="29" t="s">
        <v>95</v>
      </c>
      <c r="E12" s="29" t="s">
        <v>9</v>
      </c>
      <c r="F12" s="29" t="s">
        <v>184</v>
      </c>
      <c r="G12" s="67">
        <v>134270613.90000001</v>
      </c>
      <c r="H12" s="80" t="s">
        <v>60</v>
      </c>
      <c r="I12" s="29">
        <v>15</v>
      </c>
      <c r="J12" s="30">
        <v>11657.82</v>
      </c>
      <c r="K12" s="81">
        <v>1382</v>
      </c>
      <c r="L12" s="31" t="s">
        <v>390</v>
      </c>
    </row>
    <row r="13" spans="1:19" x14ac:dyDescent="0.35">
      <c r="A13" s="28" t="s">
        <v>57</v>
      </c>
      <c r="B13" s="29" t="s">
        <v>58</v>
      </c>
      <c r="C13" s="29" t="s">
        <v>154</v>
      </c>
      <c r="D13" s="29" t="s">
        <v>59</v>
      </c>
      <c r="E13" s="29" t="s">
        <v>9</v>
      </c>
      <c r="F13" s="29" t="s">
        <v>184</v>
      </c>
      <c r="G13" s="67">
        <v>1220968</v>
      </c>
      <c r="H13" s="80" t="s">
        <v>60</v>
      </c>
      <c r="I13" s="29">
        <v>9</v>
      </c>
      <c r="J13" s="30">
        <v>9754.2999999999993</v>
      </c>
      <c r="K13" s="81">
        <v>1148</v>
      </c>
      <c r="L13" s="31" t="s">
        <v>384</v>
      </c>
    </row>
    <row r="14" spans="1:19" x14ac:dyDescent="0.35">
      <c r="A14" s="28" t="s">
        <v>48</v>
      </c>
      <c r="B14" s="29" t="s">
        <v>49</v>
      </c>
      <c r="C14" s="29" t="s">
        <v>154</v>
      </c>
      <c r="D14" s="29" t="s">
        <v>50</v>
      </c>
      <c r="E14" s="29" t="s">
        <v>9</v>
      </c>
      <c r="F14" s="29" t="s">
        <v>184</v>
      </c>
      <c r="G14" s="67">
        <v>1429179.13</v>
      </c>
      <c r="H14" s="80" t="s">
        <v>328</v>
      </c>
      <c r="I14" s="29">
        <v>0</v>
      </c>
      <c r="J14" s="30">
        <v>0</v>
      </c>
      <c r="K14" s="81">
        <v>0</v>
      </c>
      <c r="L14" s="31" t="s">
        <v>390</v>
      </c>
    </row>
    <row r="15" spans="1:19" x14ac:dyDescent="0.35">
      <c r="A15" s="28" t="s">
        <v>261</v>
      </c>
      <c r="B15" s="29" t="s">
        <v>262</v>
      </c>
      <c r="C15" s="29" t="s">
        <v>154</v>
      </c>
      <c r="D15" s="29" t="s">
        <v>263</v>
      </c>
      <c r="E15" s="29" t="s">
        <v>9</v>
      </c>
      <c r="F15" s="29" t="s">
        <v>169</v>
      </c>
      <c r="G15" s="67">
        <v>5224449.43</v>
      </c>
      <c r="H15" s="80" t="s">
        <v>10</v>
      </c>
      <c r="I15" s="29">
        <v>265</v>
      </c>
      <c r="J15" s="30">
        <v>428003.26</v>
      </c>
      <c r="K15" s="81">
        <v>483288607</v>
      </c>
      <c r="L15" s="31" t="s">
        <v>387</v>
      </c>
    </row>
    <row r="16" spans="1:19" x14ac:dyDescent="0.35">
      <c r="A16" s="28" t="s">
        <v>264</v>
      </c>
      <c r="B16" s="29" t="s">
        <v>265</v>
      </c>
      <c r="C16" s="29" t="s">
        <v>154</v>
      </c>
      <c r="D16" s="29" t="s">
        <v>266</v>
      </c>
      <c r="E16" s="29" t="s">
        <v>9</v>
      </c>
      <c r="F16" s="29" t="s">
        <v>169</v>
      </c>
      <c r="G16" s="67">
        <v>8835380.6899999995</v>
      </c>
      <c r="H16" s="80" t="s">
        <v>10</v>
      </c>
      <c r="I16" s="29">
        <v>122</v>
      </c>
      <c r="J16" s="30">
        <v>87887.38</v>
      </c>
      <c r="K16" s="81">
        <v>1407122</v>
      </c>
      <c r="L16" s="31" t="s">
        <v>387</v>
      </c>
    </row>
    <row r="17" spans="1:12" x14ac:dyDescent="0.35">
      <c r="A17" s="28" t="s">
        <v>74</v>
      </c>
      <c r="B17" s="29" t="s">
        <v>75</v>
      </c>
      <c r="C17" s="29" t="s">
        <v>154</v>
      </c>
      <c r="D17" s="29" t="s">
        <v>76</v>
      </c>
      <c r="E17" s="29" t="s">
        <v>77</v>
      </c>
      <c r="F17" s="29" t="s">
        <v>165</v>
      </c>
      <c r="G17" s="67">
        <v>491664.72</v>
      </c>
      <c r="H17" s="80" t="s">
        <v>328</v>
      </c>
      <c r="I17" s="29">
        <v>2</v>
      </c>
      <c r="J17" s="30">
        <v>597.5</v>
      </c>
      <c r="K17" s="81">
        <v>29119</v>
      </c>
      <c r="L17" s="31" t="s">
        <v>390</v>
      </c>
    </row>
    <row r="18" spans="1:12" x14ac:dyDescent="0.35">
      <c r="A18" s="28" t="s">
        <v>84</v>
      </c>
      <c r="B18" s="29" t="s">
        <v>85</v>
      </c>
      <c r="C18" s="29" t="s">
        <v>154</v>
      </c>
      <c r="D18" s="29" t="s">
        <v>86</v>
      </c>
      <c r="E18" s="29" t="s">
        <v>9</v>
      </c>
      <c r="F18" s="29" t="s">
        <v>184</v>
      </c>
      <c r="G18" s="67">
        <v>5339211.34</v>
      </c>
      <c r="H18" s="80" t="s">
        <v>35</v>
      </c>
      <c r="I18" s="29">
        <v>8</v>
      </c>
      <c r="J18" s="30">
        <v>14801.33</v>
      </c>
      <c r="K18" s="81">
        <v>2618036</v>
      </c>
      <c r="L18" s="31" t="s">
        <v>390</v>
      </c>
    </row>
    <row r="19" spans="1:12" x14ac:dyDescent="0.35">
      <c r="A19" s="28" t="s">
        <v>45</v>
      </c>
      <c r="B19" s="29" t="s">
        <v>46</v>
      </c>
      <c r="C19" s="29" t="s">
        <v>155</v>
      </c>
      <c r="D19" s="29" t="s">
        <v>47</v>
      </c>
      <c r="E19" s="29" t="s">
        <v>9</v>
      </c>
      <c r="F19" s="29" t="s">
        <v>184</v>
      </c>
      <c r="G19" s="67">
        <v>8321525.5499999998</v>
      </c>
      <c r="H19" s="80" t="s">
        <v>328</v>
      </c>
      <c r="I19" s="29">
        <v>5</v>
      </c>
      <c r="J19" s="30">
        <v>17687.419999999998</v>
      </c>
      <c r="K19" s="81">
        <v>37811</v>
      </c>
      <c r="L19" s="31" t="s">
        <v>390</v>
      </c>
    </row>
    <row r="20" spans="1:12" x14ac:dyDescent="0.35">
      <c r="A20" s="28" t="s">
        <v>225</v>
      </c>
      <c r="B20" s="29" t="s">
        <v>226</v>
      </c>
      <c r="C20" s="29" t="s">
        <v>154</v>
      </c>
      <c r="D20" s="29" t="s">
        <v>227</v>
      </c>
      <c r="E20" s="29" t="s">
        <v>9</v>
      </c>
      <c r="F20" s="29" t="s">
        <v>166</v>
      </c>
      <c r="G20" s="67">
        <v>6820430.1900000004</v>
      </c>
      <c r="H20" s="80" t="s">
        <v>10</v>
      </c>
      <c r="I20" s="29">
        <v>2</v>
      </c>
      <c r="J20" s="30">
        <v>161.5</v>
      </c>
      <c r="K20" s="81">
        <v>1615</v>
      </c>
      <c r="L20" s="31" t="s">
        <v>384</v>
      </c>
    </row>
    <row r="21" spans="1:12" x14ac:dyDescent="0.35">
      <c r="A21" s="28" t="s">
        <v>65</v>
      </c>
      <c r="B21" s="29" t="s">
        <v>66</v>
      </c>
      <c r="C21" s="29" t="s">
        <v>154</v>
      </c>
      <c r="D21" s="29" t="s">
        <v>67</v>
      </c>
      <c r="E21" s="29" t="s">
        <v>9</v>
      </c>
      <c r="F21" s="29" t="s">
        <v>184</v>
      </c>
      <c r="G21" s="67">
        <v>11798987.880000001</v>
      </c>
      <c r="H21" s="80" t="s">
        <v>328</v>
      </c>
      <c r="I21" s="29">
        <v>459</v>
      </c>
      <c r="J21" s="30">
        <v>928215.45</v>
      </c>
      <c r="K21" s="81">
        <v>33152499</v>
      </c>
      <c r="L21" s="31" t="s">
        <v>387</v>
      </c>
    </row>
    <row r="22" spans="1:12" x14ac:dyDescent="0.35">
      <c r="A22" s="28" t="s">
        <v>267</v>
      </c>
      <c r="B22" s="29" t="s">
        <v>268</v>
      </c>
      <c r="C22" s="29" t="s">
        <v>154</v>
      </c>
      <c r="D22" s="29" t="s">
        <v>269</v>
      </c>
      <c r="E22" s="29" t="s">
        <v>9</v>
      </c>
      <c r="F22" s="29" t="s">
        <v>162</v>
      </c>
      <c r="G22" s="67">
        <v>7398399.5199999996</v>
      </c>
      <c r="H22" s="80" t="s">
        <v>328</v>
      </c>
      <c r="I22" s="29">
        <v>31</v>
      </c>
      <c r="J22" s="30">
        <v>74246.259999999995</v>
      </c>
      <c r="K22" s="81">
        <v>3943276</v>
      </c>
      <c r="L22" s="31" t="s">
        <v>384</v>
      </c>
    </row>
    <row r="23" spans="1:12" x14ac:dyDescent="0.35">
      <c r="A23" s="28" t="s">
        <v>159</v>
      </c>
      <c r="B23" s="29" t="s">
        <v>160</v>
      </c>
      <c r="C23" s="29" t="s">
        <v>154</v>
      </c>
      <c r="D23" s="29" t="s">
        <v>161</v>
      </c>
      <c r="E23" s="29" t="s">
        <v>9</v>
      </c>
      <c r="F23" s="29" t="s">
        <v>163</v>
      </c>
      <c r="G23" s="67">
        <v>4646413.9400000004</v>
      </c>
      <c r="H23" s="80" t="s">
        <v>35</v>
      </c>
      <c r="I23" s="29">
        <v>4</v>
      </c>
      <c r="J23" s="30">
        <v>5364.18</v>
      </c>
      <c r="K23" s="81">
        <v>98423</v>
      </c>
      <c r="L23" s="31" t="s">
        <v>390</v>
      </c>
    </row>
    <row r="24" spans="1:12" x14ac:dyDescent="0.35">
      <c r="A24" s="28" t="s">
        <v>156</v>
      </c>
      <c r="B24" s="29" t="s">
        <v>157</v>
      </c>
      <c r="C24" s="29" t="s">
        <v>154</v>
      </c>
      <c r="D24" s="29" t="s">
        <v>71</v>
      </c>
      <c r="E24" s="29" t="s">
        <v>9</v>
      </c>
      <c r="F24" s="29" t="s">
        <v>163</v>
      </c>
      <c r="G24" s="67">
        <v>20907056.449999999</v>
      </c>
      <c r="H24" s="80" t="s">
        <v>328</v>
      </c>
      <c r="I24" s="29">
        <v>0</v>
      </c>
      <c r="J24" s="30">
        <v>0</v>
      </c>
      <c r="K24" s="81">
        <v>0</v>
      </c>
      <c r="L24" s="31" t="s">
        <v>390</v>
      </c>
    </row>
    <row r="25" spans="1:12" x14ac:dyDescent="0.35">
      <c r="A25" s="28" t="s">
        <v>87</v>
      </c>
      <c r="B25" s="29" t="s">
        <v>88</v>
      </c>
      <c r="C25" s="29" t="s">
        <v>155</v>
      </c>
      <c r="D25" s="29" t="s">
        <v>89</v>
      </c>
      <c r="E25" s="29" t="s">
        <v>9</v>
      </c>
      <c r="F25" s="29" t="s">
        <v>163</v>
      </c>
      <c r="G25" s="67">
        <v>49122500</v>
      </c>
      <c r="H25" s="80" t="s">
        <v>223</v>
      </c>
      <c r="I25" s="29">
        <v>10</v>
      </c>
      <c r="J25" s="30">
        <v>62600.77</v>
      </c>
      <c r="K25" s="81">
        <v>69872</v>
      </c>
      <c r="L25" s="31" t="s">
        <v>384</v>
      </c>
    </row>
    <row r="26" spans="1:12" x14ac:dyDescent="0.35">
      <c r="A26" s="28" t="s">
        <v>270</v>
      </c>
      <c r="B26" s="29" t="s">
        <v>271</v>
      </c>
      <c r="C26" s="29" t="s">
        <v>154</v>
      </c>
      <c r="D26" s="29" t="s">
        <v>272</v>
      </c>
      <c r="E26" s="29" t="s">
        <v>9</v>
      </c>
      <c r="F26" s="29" t="s">
        <v>169</v>
      </c>
      <c r="G26" s="67">
        <v>87308462.25</v>
      </c>
      <c r="H26" s="80" t="s">
        <v>349</v>
      </c>
      <c r="I26" s="29">
        <v>627</v>
      </c>
      <c r="J26" s="30">
        <v>4299899.58</v>
      </c>
      <c r="K26" s="81">
        <v>3030406</v>
      </c>
      <c r="L26" s="31" t="s">
        <v>387</v>
      </c>
    </row>
    <row r="27" spans="1:12" x14ac:dyDescent="0.35">
      <c r="A27" s="28" t="s">
        <v>78</v>
      </c>
      <c r="B27" s="29" t="s">
        <v>79</v>
      </c>
      <c r="C27" s="29" t="s">
        <v>154</v>
      </c>
      <c r="D27" s="29" t="s">
        <v>80</v>
      </c>
      <c r="E27" s="29" t="s">
        <v>9</v>
      </c>
      <c r="F27" s="29" t="s">
        <v>169</v>
      </c>
      <c r="G27" s="67">
        <v>800276.55</v>
      </c>
      <c r="H27" s="80" t="s">
        <v>111</v>
      </c>
      <c r="I27" s="29">
        <v>8</v>
      </c>
      <c r="J27" s="30">
        <v>10513.1</v>
      </c>
      <c r="K27" s="81">
        <v>1003274</v>
      </c>
      <c r="L27" s="31" t="s">
        <v>384</v>
      </c>
    </row>
    <row r="28" spans="1:12" x14ac:dyDescent="0.35">
      <c r="A28" s="28" t="s">
        <v>18</v>
      </c>
      <c r="B28" s="29" t="s">
        <v>19</v>
      </c>
      <c r="C28" s="29" t="s">
        <v>154</v>
      </c>
      <c r="D28" s="29" t="s">
        <v>228</v>
      </c>
      <c r="E28" s="29" t="s">
        <v>9</v>
      </c>
      <c r="F28" s="29" t="s">
        <v>184</v>
      </c>
      <c r="G28" s="67">
        <v>25774609.300000001</v>
      </c>
      <c r="H28" s="80" t="s">
        <v>20</v>
      </c>
      <c r="I28" s="29">
        <v>2</v>
      </c>
      <c r="J28" s="30">
        <v>29294.03</v>
      </c>
      <c r="K28" s="81">
        <v>51297</v>
      </c>
      <c r="L28" s="31" t="s">
        <v>387</v>
      </c>
    </row>
    <row r="29" spans="1:12" x14ac:dyDescent="0.35">
      <c r="A29" s="28" t="s">
        <v>273</v>
      </c>
      <c r="B29" s="29" t="s">
        <v>274</v>
      </c>
      <c r="C29" s="29" t="s">
        <v>154</v>
      </c>
      <c r="D29" s="29" t="s">
        <v>275</v>
      </c>
      <c r="E29" s="29" t="s">
        <v>9</v>
      </c>
      <c r="F29" s="29" t="s">
        <v>168</v>
      </c>
      <c r="G29" s="67">
        <v>132528.06</v>
      </c>
      <c r="H29" s="80" t="s">
        <v>10</v>
      </c>
      <c r="I29" s="29">
        <v>8</v>
      </c>
      <c r="J29" s="30">
        <v>7519.54</v>
      </c>
      <c r="K29" s="81">
        <v>96525</v>
      </c>
      <c r="L29" s="31" t="s">
        <v>387</v>
      </c>
    </row>
    <row r="30" spans="1:12" x14ac:dyDescent="0.35">
      <c r="A30" s="28" t="s">
        <v>26</v>
      </c>
      <c r="B30" s="29" t="s">
        <v>27</v>
      </c>
      <c r="C30" s="29" t="s">
        <v>155</v>
      </c>
      <c r="D30" s="29" t="s">
        <v>28</v>
      </c>
      <c r="E30" s="29" t="s">
        <v>9</v>
      </c>
      <c r="F30" s="29" t="s">
        <v>184</v>
      </c>
      <c r="G30" s="67">
        <v>66589932.280000001</v>
      </c>
      <c r="H30" s="80" t="s">
        <v>29</v>
      </c>
      <c r="I30" s="29">
        <v>28</v>
      </c>
      <c r="J30" s="30">
        <v>134532.73000000001</v>
      </c>
      <c r="K30" s="81">
        <v>59534</v>
      </c>
      <c r="L30" s="31" t="s">
        <v>388</v>
      </c>
    </row>
    <row r="31" spans="1:12" x14ac:dyDescent="0.35">
      <c r="A31" s="28" t="s">
        <v>276</v>
      </c>
      <c r="B31" s="29" t="s">
        <v>72</v>
      </c>
      <c r="C31" s="29" t="s">
        <v>154</v>
      </c>
      <c r="D31" s="29" t="s">
        <v>73</v>
      </c>
      <c r="E31" s="29" t="s">
        <v>9</v>
      </c>
      <c r="F31" s="29" t="s">
        <v>184</v>
      </c>
      <c r="G31" s="67">
        <v>2013803.65</v>
      </c>
      <c r="H31" s="80" t="s">
        <v>29</v>
      </c>
      <c r="I31" s="29">
        <v>0</v>
      </c>
      <c r="J31" s="30">
        <v>0</v>
      </c>
      <c r="K31" s="81">
        <v>0</v>
      </c>
      <c r="L31" s="31" t="s">
        <v>14</v>
      </c>
    </row>
    <row r="32" spans="1:12" x14ac:dyDescent="0.35">
      <c r="A32" s="28" t="s">
        <v>146</v>
      </c>
      <c r="B32" s="29" t="s">
        <v>147</v>
      </c>
      <c r="C32" s="29" t="s">
        <v>155</v>
      </c>
      <c r="D32" s="29" t="s">
        <v>148</v>
      </c>
      <c r="E32" s="29" t="s">
        <v>9</v>
      </c>
      <c r="F32" s="29" t="s">
        <v>162</v>
      </c>
      <c r="G32" s="67">
        <v>14000932.060000001</v>
      </c>
      <c r="H32" s="80" t="s">
        <v>62</v>
      </c>
      <c r="I32" s="29">
        <v>16</v>
      </c>
      <c r="J32" s="30">
        <v>12274.93</v>
      </c>
      <c r="K32" s="81">
        <v>1185438</v>
      </c>
      <c r="L32" s="31" t="s">
        <v>391</v>
      </c>
    </row>
    <row r="33" spans="1:12" x14ac:dyDescent="0.35">
      <c r="A33" s="28" t="s">
        <v>277</v>
      </c>
      <c r="B33" s="29" t="s">
        <v>278</v>
      </c>
      <c r="C33" s="29" t="s">
        <v>154</v>
      </c>
      <c r="D33" s="29" t="s">
        <v>113</v>
      </c>
      <c r="E33" s="29" t="s">
        <v>9</v>
      </c>
      <c r="F33" s="29" t="s">
        <v>168</v>
      </c>
      <c r="G33" s="67">
        <v>4504707.2300000004</v>
      </c>
      <c r="H33" s="80" t="s">
        <v>328</v>
      </c>
      <c r="I33" s="29">
        <v>14</v>
      </c>
      <c r="J33" s="30">
        <v>92158.16</v>
      </c>
      <c r="K33" s="81">
        <v>44461341</v>
      </c>
      <c r="L33" s="31" t="s">
        <v>384</v>
      </c>
    </row>
    <row r="34" spans="1:12" x14ac:dyDescent="0.35">
      <c r="A34" s="28" t="s">
        <v>42</v>
      </c>
      <c r="B34" s="29" t="s">
        <v>43</v>
      </c>
      <c r="C34" s="29" t="s">
        <v>154</v>
      </c>
      <c r="D34" s="29" t="s">
        <v>44</v>
      </c>
      <c r="E34" s="29" t="s">
        <v>9</v>
      </c>
      <c r="F34" s="29" t="s">
        <v>184</v>
      </c>
      <c r="G34" s="67">
        <v>276057.09999999998</v>
      </c>
      <c r="H34" s="80" t="s">
        <v>229</v>
      </c>
      <c r="I34" s="29">
        <v>1</v>
      </c>
      <c r="J34" s="30">
        <v>0.01</v>
      </c>
      <c r="K34" s="81">
        <v>1</v>
      </c>
      <c r="L34" s="31" t="s">
        <v>390</v>
      </c>
    </row>
    <row r="35" spans="1:12" x14ac:dyDescent="0.35">
      <c r="A35" s="28" t="s">
        <v>279</v>
      </c>
      <c r="B35" s="29" t="s">
        <v>280</v>
      </c>
      <c r="C35" s="29" t="s">
        <v>154</v>
      </c>
      <c r="D35" s="29" t="s">
        <v>281</v>
      </c>
      <c r="E35" s="29" t="s">
        <v>9</v>
      </c>
      <c r="F35" s="29" t="s">
        <v>184</v>
      </c>
      <c r="G35" s="67">
        <v>10863973.74</v>
      </c>
      <c r="H35" s="80" t="s">
        <v>328</v>
      </c>
      <c r="I35" s="29">
        <v>2</v>
      </c>
      <c r="J35" s="30">
        <v>968</v>
      </c>
      <c r="K35" s="81">
        <v>90000</v>
      </c>
      <c r="L35" s="31" t="s">
        <v>387</v>
      </c>
    </row>
    <row r="36" spans="1:12" x14ac:dyDescent="0.35">
      <c r="A36" s="28" t="s">
        <v>171</v>
      </c>
      <c r="B36" s="29" t="s">
        <v>172</v>
      </c>
      <c r="C36" s="29" t="s">
        <v>154</v>
      </c>
      <c r="D36" s="29" t="s">
        <v>138</v>
      </c>
      <c r="E36" s="29" t="s">
        <v>9</v>
      </c>
      <c r="F36" s="29" t="s">
        <v>168</v>
      </c>
      <c r="G36" s="67">
        <v>8133720.9400000004</v>
      </c>
      <c r="H36" s="80" t="s">
        <v>10</v>
      </c>
      <c r="I36" s="29">
        <v>10</v>
      </c>
      <c r="J36" s="30">
        <v>25023.11</v>
      </c>
      <c r="K36" s="81">
        <v>1682557</v>
      </c>
      <c r="L36" s="31" t="s">
        <v>384</v>
      </c>
    </row>
    <row r="37" spans="1:12" x14ac:dyDescent="0.35">
      <c r="A37" s="28" t="s">
        <v>90</v>
      </c>
      <c r="B37" s="29" t="s">
        <v>91</v>
      </c>
      <c r="C37" s="29" t="s">
        <v>154</v>
      </c>
      <c r="D37" s="29" t="s">
        <v>92</v>
      </c>
      <c r="E37" s="29" t="s">
        <v>9</v>
      </c>
      <c r="F37" s="29" t="s">
        <v>184</v>
      </c>
      <c r="G37" s="67">
        <v>485032.43</v>
      </c>
      <c r="H37" s="80" t="s">
        <v>223</v>
      </c>
      <c r="I37" s="29">
        <v>0</v>
      </c>
      <c r="J37" s="30">
        <v>0</v>
      </c>
      <c r="K37" s="81">
        <v>0</v>
      </c>
      <c r="L37" s="31" t="s">
        <v>384</v>
      </c>
    </row>
    <row r="38" spans="1:12" x14ac:dyDescent="0.35">
      <c r="A38" s="28" t="s">
        <v>152</v>
      </c>
      <c r="B38" s="29" t="s">
        <v>153</v>
      </c>
      <c r="C38" s="29" t="s">
        <v>154</v>
      </c>
      <c r="D38" s="29" t="s">
        <v>15</v>
      </c>
      <c r="E38" s="29" t="s">
        <v>9</v>
      </c>
      <c r="F38" s="29" t="s">
        <v>164</v>
      </c>
      <c r="G38" s="67">
        <v>810242.47</v>
      </c>
      <c r="H38" s="80" t="s">
        <v>111</v>
      </c>
      <c r="I38" s="29">
        <v>1</v>
      </c>
      <c r="J38" s="30">
        <v>30.56</v>
      </c>
      <c r="K38" s="81">
        <v>15280</v>
      </c>
      <c r="L38" s="31" t="s">
        <v>384</v>
      </c>
    </row>
    <row r="39" spans="1:12" x14ac:dyDescent="0.35">
      <c r="A39" s="28" t="s">
        <v>51</v>
      </c>
      <c r="B39" s="29" t="s">
        <v>52</v>
      </c>
      <c r="C39" s="29" t="s">
        <v>154</v>
      </c>
      <c r="D39" s="29" t="s">
        <v>53</v>
      </c>
      <c r="E39" s="29" t="s">
        <v>9</v>
      </c>
      <c r="F39" s="29" t="s">
        <v>166</v>
      </c>
      <c r="G39" s="67">
        <v>703779.32</v>
      </c>
      <c r="H39" s="80" t="s">
        <v>328</v>
      </c>
      <c r="I39" s="29">
        <v>0</v>
      </c>
      <c r="J39" s="30">
        <v>0</v>
      </c>
      <c r="K39" s="81">
        <v>0</v>
      </c>
      <c r="L39" s="31" t="s">
        <v>224</v>
      </c>
    </row>
    <row r="40" spans="1:12" x14ac:dyDescent="0.35">
      <c r="A40" s="28" t="s">
        <v>68</v>
      </c>
      <c r="B40" s="29" t="s">
        <v>69</v>
      </c>
      <c r="C40" s="29" t="s">
        <v>154</v>
      </c>
      <c r="D40" s="29" t="s">
        <v>70</v>
      </c>
      <c r="E40" s="29" t="s">
        <v>9</v>
      </c>
      <c r="F40" s="29" t="s">
        <v>163</v>
      </c>
      <c r="G40" s="67">
        <v>217500.4</v>
      </c>
      <c r="H40" s="80" t="s">
        <v>328</v>
      </c>
      <c r="I40" s="29">
        <v>0</v>
      </c>
      <c r="J40" s="30">
        <v>0</v>
      </c>
      <c r="K40" s="81">
        <v>0</v>
      </c>
      <c r="L40" s="31" t="s">
        <v>384</v>
      </c>
    </row>
    <row r="41" spans="1:12" x14ac:dyDescent="0.35">
      <c r="A41" s="28" t="s">
        <v>11</v>
      </c>
      <c r="B41" s="29" t="s">
        <v>12</v>
      </c>
      <c r="C41" s="29" t="s">
        <v>154</v>
      </c>
      <c r="D41" s="29" t="s">
        <v>13</v>
      </c>
      <c r="E41" s="29" t="s">
        <v>9</v>
      </c>
      <c r="F41" s="29" t="s">
        <v>163</v>
      </c>
      <c r="G41" s="67">
        <v>2506250</v>
      </c>
      <c r="H41" s="80" t="s">
        <v>328</v>
      </c>
      <c r="I41" s="29">
        <v>0</v>
      </c>
      <c r="J41" s="30">
        <v>0</v>
      </c>
      <c r="K41" s="81">
        <v>0</v>
      </c>
      <c r="L41" s="31" t="s">
        <v>14</v>
      </c>
    </row>
    <row r="42" spans="1:12" x14ac:dyDescent="0.35">
      <c r="A42" s="28" t="s">
        <v>81</v>
      </c>
      <c r="B42" s="29" t="s">
        <v>82</v>
      </c>
      <c r="C42" s="29" t="s">
        <v>154</v>
      </c>
      <c r="D42" s="29" t="s">
        <v>83</v>
      </c>
      <c r="E42" s="29" t="s">
        <v>9</v>
      </c>
      <c r="F42" s="29" t="s">
        <v>184</v>
      </c>
      <c r="G42" s="67">
        <v>4956735.82</v>
      </c>
      <c r="H42" s="80" t="s">
        <v>137</v>
      </c>
      <c r="I42" s="29">
        <v>4</v>
      </c>
      <c r="J42" s="30">
        <v>178756.23</v>
      </c>
      <c r="K42" s="81">
        <v>12600006</v>
      </c>
      <c r="L42" s="31" t="s">
        <v>387</v>
      </c>
    </row>
    <row r="43" spans="1:12" x14ac:dyDescent="0.35">
      <c r="A43" s="28" t="s">
        <v>282</v>
      </c>
      <c r="B43" s="29" t="s">
        <v>283</v>
      </c>
      <c r="C43" s="29" t="s">
        <v>154</v>
      </c>
      <c r="D43" s="29" t="s">
        <v>284</v>
      </c>
      <c r="E43" s="29" t="s">
        <v>9</v>
      </c>
      <c r="F43" s="29" t="s">
        <v>169</v>
      </c>
      <c r="G43" s="67">
        <v>17250000</v>
      </c>
      <c r="H43" s="80" t="s">
        <v>137</v>
      </c>
      <c r="I43" s="29">
        <v>0</v>
      </c>
      <c r="J43" s="30">
        <v>0</v>
      </c>
      <c r="K43" s="81">
        <v>0</v>
      </c>
      <c r="L43" s="31" t="s">
        <v>224</v>
      </c>
    </row>
    <row r="44" spans="1:12" x14ac:dyDescent="0.35">
      <c r="A44" s="28" t="s">
        <v>96</v>
      </c>
      <c r="B44" s="29" t="s">
        <v>97</v>
      </c>
      <c r="C44" s="29" t="s">
        <v>154</v>
      </c>
      <c r="D44" s="29" t="s">
        <v>98</v>
      </c>
      <c r="E44" s="29" t="s">
        <v>9</v>
      </c>
      <c r="F44" s="29" t="s">
        <v>163</v>
      </c>
      <c r="G44" s="67">
        <v>4200000</v>
      </c>
      <c r="H44" s="80" t="s">
        <v>328</v>
      </c>
      <c r="I44" s="29">
        <v>1</v>
      </c>
      <c r="J44" s="30">
        <v>885.81</v>
      </c>
      <c r="K44" s="81">
        <v>111</v>
      </c>
      <c r="L44" s="31" t="s">
        <v>390</v>
      </c>
    </row>
    <row r="45" spans="1:12" x14ac:dyDescent="0.35">
      <c r="A45" s="28" t="s">
        <v>30</v>
      </c>
      <c r="B45" s="29" t="s">
        <v>31</v>
      </c>
      <c r="C45" s="29" t="s">
        <v>154</v>
      </c>
      <c r="D45" s="29" t="s">
        <v>32</v>
      </c>
      <c r="E45" s="29" t="s">
        <v>9</v>
      </c>
      <c r="F45" s="29" t="s">
        <v>166</v>
      </c>
      <c r="G45" s="67">
        <v>1758710.44</v>
      </c>
      <c r="H45" s="80" t="s">
        <v>20</v>
      </c>
      <c r="I45" s="29">
        <v>27</v>
      </c>
      <c r="J45" s="30">
        <v>38077.5</v>
      </c>
      <c r="K45" s="81">
        <v>3167392</v>
      </c>
      <c r="L45" s="31" t="s">
        <v>384</v>
      </c>
    </row>
    <row r="46" spans="1:12" x14ac:dyDescent="0.35">
      <c r="A46" s="28" t="s">
        <v>54</v>
      </c>
      <c r="B46" s="29" t="s">
        <v>55</v>
      </c>
      <c r="C46" s="29" t="s">
        <v>154</v>
      </c>
      <c r="D46" s="29" t="s">
        <v>56</v>
      </c>
      <c r="E46" s="29" t="s">
        <v>9</v>
      </c>
      <c r="F46" s="29" t="s">
        <v>163</v>
      </c>
      <c r="G46" s="67">
        <v>11050850.93</v>
      </c>
      <c r="H46" s="80" t="s">
        <v>229</v>
      </c>
      <c r="I46" s="29">
        <v>5</v>
      </c>
      <c r="J46" s="30">
        <v>6780.09</v>
      </c>
      <c r="K46" s="81">
        <v>11500</v>
      </c>
      <c r="L46" s="31" t="s">
        <v>384</v>
      </c>
    </row>
    <row r="47" spans="1:12" x14ac:dyDescent="0.35">
      <c r="A47" s="28" t="s">
        <v>230</v>
      </c>
      <c r="B47" s="29" t="s">
        <v>231</v>
      </c>
      <c r="C47" s="29" t="s">
        <v>155</v>
      </c>
      <c r="D47" s="29" t="s">
        <v>232</v>
      </c>
      <c r="E47" s="29" t="s">
        <v>9</v>
      </c>
      <c r="F47" s="29" t="s">
        <v>169</v>
      </c>
      <c r="G47" s="67">
        <v>16664429.35</v>
      </c>
      <c r="H47" s="80" t="s">
        <v>350</v>
      </c>
      <c r="I47" s="29">
        <v>53</v>
      </c>
      <c r="J47" s="30">
        <v>60243.1</v>
      </c>
      <c r="K47" s="81">
        <v>73590</v>
      </c>
      <c r="L47" s="31" t="s">
        <v>384</v>
      </c>
    </row>
    <row r="48" spans="1:12" x14ac:dyDescent="0.35">
      <c r="A48" s="28" t="s">
        <v>134</v>
      </c>
      <c r="B48" s="29" t="s">
        <v>135</v>
      </c>
      <c r="C48" s="29" t="s">
        <v>154</v>
      </c>
      <c r="D48" s="29" t="s">
        <v>136</v>
      </c>
      <c r="E48" s="29" t="s">
        <v>9</v>
      </c>
      <c r="F48" s="29" t="s">
        <v>184</v>
      </c>
      <c r="G48" s="67">
        <v>373485</v>
      </c>
      <c r="H48" s="80" t="s">
        <v>108</v>
      </c>
      <c r="I48" s="29">
        <v>508</v>
      </c>
      <c r="J48" s="30">
        <v>30515.71</v>
      </c>
      <c r="K48" s="81">
        <v>12057641</v>
      </c>
      <c r="L48" s="31" t="s">
        <v>384</v>
      </c>
    </row>
    <row r="49" spans="1:12" x14ac:dyDescent="0.35">
      <c r="A49" s="28" t="s">
        <v>143</v>
      </c>
      <c r="B49" s="29" t="s">
        <v>144</v>
      </c>
      <c r="C49" s="29" t="s">
        <v>154</v>
      </c>
      <c r="D49" s="29" t="s">
        <v>145</v>
      </c>
      <c r="E49" s="29" t="s">
        <v>9</v>
      </c>
      <c r="F49" s="29" t="s">
        <v>184</v>
      </c>
      <c r="G49" s="67">
        <v>2880000</v>
      </c>
      <c r="H49" s="80" t="s">
        <v>20</v>
      </c>
      <c r="I49" s="29">
        <v>3</v>
      </c>
      <c r="J49" s="30">
        <v>39993.42</v>
      </c>
      <c r="K49" s="81">
        <v>222240</v>
      </c>
      <c r="L49" s="31" t="s">
        <v>384</v>
      </c>
    </row>
    <row r="50" spans="1:12" x14ac:dyDescent="0.35">
      <c r="A50" s="28" t="s">
        <v>127</v>
      </c>
      <c r="B50" s="29" t="s">
        <v>128</v>
      </c>
      <c r="C50" s="29" t="s">
        <v>154</v>
      </c>
      <c r="D50" s="29" t="s">
        <v>129</v>
      </c>
      <c r="E50" s="29" t="s">
        <v>9</v>
      </c>
      <c r="F50" s="29" t="s">
        <v>162</v>
      </c>
      <c r="G50" s="67">
        <v>50535005</v>
      </c>
      <c r="H50" s="80" t="s">
        <v>327</v>
      </c>
      <c r="I50" s="29">
        <v>1</v>
      </c>
      <c r="J50" s="30">
        <v>98.6</v>
      </c>
      <c r="K50" s="81">
        <v>34</v>
      </c>
      <c r="L50" s="31" t="s">
        <v>384</v>
      </c>
    </row>
    <row r="51" spans="1:12" x14ac:dyDescent="0.35">
      <c r="A51" s="28" t="s">
        <v>140</v>
      </c>
      <c r="B51" s="29" t="s">
        <v>141</v>
      </c>
      <c r="C51" s="29" t="s">
        <v>155</v>
      </c>
      <c r="D51" s="29" t="s">
        <v>142</v>
      </c>
      <c r="E51" s="29" t="s">
        <v>9</v>
      </c>
      <c r="F51" s="29" t="s">
        <v>167</v>
      </c>
      <c r="G51" s="67">
        <v>13429514.91</v>
      </c>
      <c r="H51" s="80" t="s">
        <v>20</v>
      </c>
      <c r="I51" s="29">
        <v>0</v>
      </c>
      <c r="J51" s="30">
        <v>0</v>
      </c>
      <c r="K51" s="81">
        <v>0</v>
      </c>
      <c r="L51" s="31" t="s">
        <v>384</v>
      </c>
    </row>
    <row r="52" spans="1:12" x14ac:dyDescent="0.35">
      <c r="A52" s="28" t="s">
        <v>233</v>
      </c>
      <c r="B52" s="29" t="s">
        <v>234</v>
      </c>
      <c r="C52" s="29" t="s">
        <v>223</v>
      </c>
      <c r="D52" s="29" t="s">
        <v>235</v>
      </c>
      <c r="E52" s="29" t="s">
        <v>9</v>
      </c>
      <c r="F52" s="29" t="s">
        <v>165</v>
      </c>
      <c r="G52" s="67">
        <v>364617007.01999998</v>
      </c>
      <c r="H52" s="80" t="s">
        <v>20</v>
      </c>
      <c r="I52" s="29">
        <v>0</v>
      </c>
      <c r="J52" s="30">
        <v>0</v>
      </c>
      <c r="K52" s="81">
        <v>0</v>
      </c>
      <c r="L52" s="31" t="s">
        <v>388</v>
      </c>
    </row>
    <row r="53" spans="1:12" x14ac:dyDescent="0.35">
      <c r="A53" s="28" t="s">
        <v>236</v>
      </c>
      <c r="B53" s="29" t="s">
        <v>237</v>
      </c>
      <c r="C53" s="29" t="s">
        <v>154</v>
      </c>
      <c r="D53" s="29" t="s">
        <v>114</v>
      </c>
      <c r="E53" s="29" t="s">
        <v>9</v>
      </c>
      <c r="F53" s="29" t="s">
        <v>168</v>
      </c>
      <c r="G53" s="67">
        <v>15218412.210000001</v>
      </c>
      <c r="H53" s="80" t="s">
        <v>20</v>
      </c>
      <c r="I53" s="29">
        <v>597</v>
      </c>
      <c r="J53" s="30">
        <v>3285704.59</v>
      </c>
      <c r="K53" s="81">
        <v>73386925</v>
      </c>
      <c r="L53" s="31" t="s">
        <v>387</v>
      </c>
    </row>
    <row r="54" spans="1:12" x14ac:dyDescent="0.35">
      <c r="A54" s="28" t="s">
        <v>238</v>
      </c>
      <c r="B54" s="29" t="s">
        <v>239</v>
      </c>
      <c r="C54" s="29" t="s">
        <v>154</v>
      </c>
      <c r="D54" s="29" t="s">
        <v>240</v>
      </c>
      <c r="E54" s="29" t="s">
        <v>9</v>
      </c>
      <c r="F54" s="29" t="s">
        <v>165</v>
      </c>
      <c r="G54" s="67">
        <v>1401721.75</v>
      </c>
      <c r="H54" s="80" t="s">
        <v>328</v>
      </c>
      <c r="I54" s="29">
        <v>2</v>
      </c>
      <c r="J54" s="30">
        <v>745.01</v>
      </c>
      <c r="K54" s="81">
        <v>102758</v>
      </c>
      <c r="L54" s="31" t="s">
        <v>390</v>
      </c>
    </row>
    <row r="55" spans="1:12" x14ac:dyDescent="0.35">
      <c r="A55" s="28" t="s">
        <v>99</v>
      </c>
      <c r="B55" s="29" t="s">
        <v>100</v>
      </c>
      <c r="C55" s="29" t="s">
        <v>155</v>
      </c>
      <c r="D55" s="29" t="s">
        <v>101</v>
      </c>
      <c r="E55" s="29" t="s">
        <v>9</v>
      </c>
      <c r="F55" s="29" t="s">
        <v>163</v>
      </c>
      <c r="G55" s="67">
        <v>17913544.100000001</v>
      </c>
      <c r="H55" s="80" t="s">
        <v>35</v>
      </c>
      <c r="I55" s="29">
        <v>4</v>
      </c>
      <c r="J55" s="30">
        <v>12490.93</v>
      </c>
      <c r="K55" s="81">
        <v>2509</v>
      </c>
      <c r="L55" s="31" t="s">
        <v>384</v>
      </c>
    </row>
    <row r="56" spans="1:12" x14ac:dyDescent="0.35">
      <c r="A56" s="28" t="s">
        <v>367</v>
      </c>
      <c r="B56" s="29" t="s">
        <v>368</v>
      </c>
      <c r="C56" s="29" t="s">
        <v>154</v>
      </c>
      <c r="D56" s="29" t="s">
        <v>139</v>
      </c>
      <c r="E56" s="29" t="s">
        <v>9</v>
      </c>
      <c r="F56" s="29" t="s">
        <v>169</v>
      </c>
      <c r="G56" s="67">
        <v>830915.4</v>
      </c>
      <c r="H56" s="80" t="s">
        <v>10</v>
      </c>
      <c r="I56" s="29">
        <v>0</v>
      </c>
      <c r="J56" s="30">
        <v>0</v>
      </c>
      <c r="K56" s="81">
        <v>0</v>
      </c>
      <c r="L56" s="31" t="s">
        <v>384</v>
      </c>
    </row>
    <row r="57" spans="1:12" x14ac:dyDescent="0.35">
      <c r="A57" s="28" t="s">
        <v>285</v>
      </c>
      <c r="B57" s="29" t="s">
        <v>286</v>
      </c>
      <c r="C57" s="29" t="s">
        <v>154</v>
      </c>
      <c r="D57" s="29" t="s">
        <v>287</v>
      </c>
      <c r="E57" s="29" t="s">
        <v>9</v>
      </c>
      <c r="F57" s="29" t="s">
        <v>169</v>
      </c>
      <c r="G57" s="67">
        <v>904681.44</v>
      </c>
      <c r="H57" s="80" t="s">
        <v>133</v>
      </c>
      <c r="I57" s="29">
        <v>1</v>
      </c>
      <c r="J57" s="30">
        <v>1500.05</v>
      </c>
      <c r="K57" s="81">
        <v>20000</v>
      </c>
      <c r="L57" s="31" t="s">
        <v>384</v>
      </c>
    </row>
    <row r="58" spans="1:12" x14ac:dyDescent="0.35">
      <c r="A58" s="28" t="s">
        <v>108</v>
      </c>
      <c r="B58" s="29" t="s">
        <v>109</v>
      </c>
      <c r="C58" s="29" t="s">
        <v>155</v>
      </c>
      <c r="D58" s="29" t="s">
        <v>110</v>
      </c>
      <c r="E58" s="29" t="s">
        <v>9</v>
      </c>
      <c r="F58" s="29" t="s">
        <v>184</v>
      </c>
      <c r="G58" s="67">
        <v>16798929.859999999</v>
      </c>
      <c r="H58" s="80" t="s">
        <v>351</v>
      </c>
      <c r="I58" s="29">
        <v>36</v>
      </c>
      <c r="J58" s="30">
        <v>580495.81000000006</v>
      </c>
      <c r="K58" s="81">
        <v>32121183</v>
      </c>
      <c r="L58" s="31" t="s">
        <v>384</v>
      </c>
    </row>
    <row r="59" spans="1:12" x14ac:dyDescent="0.35">
      <c r="A59" s="28" t="s">
        <v>173</v>
      </c>
      <c r="B59" s="29" t="s">
        <v>174</v>
      </c>
      <c r="C59" s="29" t="s">
        <v>154</v>
      </c>
      <c r="D59" s="29" t="s">
        <v>175</v>
      </c>
      <c r="E59" s="29" t="s">
        <v>9</v>
      </c>
      <c r="F59" s="29" t="s">
        <v>167</v>
      </c>
      <c r="G59" s="67">
        <v>1193768.71</v>
      </c>
      <c r="H59" s="80" t="s">
        <v>328</v>
      </c>
      <c r="I59" s="29">
        <v>10</v>
      </c>
      <c r="J59" s="30">
        <v>658.27</v>
      </c>
      <c r="K59" s="81">
        <v>285424</v>
      </c>
      <c r="L59" s="31" t="s">
        <v>384</v>
      </c>
    </row>
    <row r="60" spans="1:12" x14ac:dyDescent="0.35">
      <c r="A60" s="28" t="s">
        <v>288</v>
      </c>
      <c r="B60" s="29" t="s">
        <v>181</v>
      </c>
      <c r="C60" s="29" t="s">
        <v>154</v>
      </c>
      <c r="D60" s="29" t="s">
        <v>289</v>
      </c>
      <c r="E60" s="29" t="s">
        <v>9</v>
      </c>
      <c r="F60" s="29" t="s">
        <v>184</v>
      </c>
      <c r="G60" s="67">
        <v>8641178.8100000005</v>
      </c>
      <c r="H60" s="80" t="s">
        <v>10</v>
      </c>
      <c r="I60" s="29">
        <v>11</v>
      </c>
      <c r="J60" s="30">
        <v>7786.23</v>
      </c>
      <c r="K60" s="81">
        <v>426045</v>
      </c>
      <c r="L60" s="31" t="s">
        <v>387</v>
      </c>
    </row>
    <row r="61" spans="1:12" x14ac:dyDescent="0.35">
      <c r="A61" s="28" t="s">
        <v>130</v>
      </c>
      <c r="B61" s="29" t="s">
        <v>131</v>
      </c>
      <c r="C61" s="29" t="s">
        <v>155</v>
      </c>
      <c r="D61" s="29" t="s">
        <v>132</v>
      </c>
      <c r="E61" s="29" t="s">
        <v>9</v>
      </c>
      <c r="F61" s="29" t="s">
        <v>170</v>
      </c>
      <c r="G61" s="67">
        <v>11467083.289999999</v>
      </c>
      <c r="H61" s="80" t="s">
        <v>328</v>
      </c>
      <c r="I61" s="29">
        <v>51</v>
      </c>
      <c r="J61" s="30">
        <v>109387.19</v>
      </c>
      <c r="K61" s="81">
        <v>1455916</v>
      </c>
      <c r="L61" s="31" t="s">
        <v>384</v>
      </c>
    </row>
    <row r="62" spans="1:12" x14ac:dyDescent="0.35">
      <c r="A62" s="28" t="s">
        <v>392</v>
      </c>
      <c r="B62" s="29" t="s">
        <v>291</v>
      </c>
      <c r="C62" s="29" t="s">
        <v>154</v>
      </c>
      <c r="D62" s="29" t="s">
        <v>292</v>
      </c>
      <c r="E62" s="29" t="s">
        <v>9</v>
      </c>
      <c r="F62" s="29" t="s">
        <v>169</v>
      </c>
      <c r="G62" s="67">
        <v>14138996.24</v>
      </c>
      <c r="H62" s="80" t="s">
        <v>10</v>
      </c>
      <c r="I62" s="29">
        <v>9</v>
      </c>
      <c r="J62" s="30">
        <v>346153.07</v>
      </c>
      <c r="K62" s="81">
        <v>5813000</v>
      </c>
      <c r="L62" s="31" t="s">
        <v>384</v>
      </c>
    </row>
    <row r="63" spans="1:12" x14ac:dyDescent="0.35">
      <c r="A63" s="28" t="s">
        <v>39</v>
      </c>
      <c r="B63" s="29" t="s">
        <v>40</v>
      </c>
      <c r="C63" s="29" t="s">
        <v>155</v>
      </c>
      <c r="D63" s="29" t="s">
        <v>41</v>
      </c>
      <c r="E63" s="29" t="s">
        <v>9</v>
      </c>
      <c r="F63" s="29" t="s">
        <v>163</v>
      </c>
      <c r="G63" s="67">
        <v>74945306.099999994</v>
      </c>
      <c r="H63" s="80" t="s">
        <v>352</v>
      </c>
      <c r="I63" s="29">
        <v>140</v>
      </c>
      <c r="J63" s="30">
        <v>1136472.23</v>
      </c>
      <c r="K63" s="81">
        <v>224107</v>
      </c>
      <c r="L63" s="31" t="s">
        <v>389</v>
      </c>
    </row>
    <row r="64" spans="1:12" x14ac:dyDescent="0.35">
      <c r="A64" s="28" t="s">
        <v>121</v>
      </c>
      <c r="B64" s="29" t="s">
        <v>122</v>
      </c>
      <c r="C64" s="29" t="s">
        <v>154</v>
      </c>
      <c r="D64" s="29" t="s">
        <v>123</v>
      </c>
      <c r="E64" s="29" t="s">
        <v>9</v>
      </c>
      <c r="F64" s="29" t="s">
        <v>163</v>
      </c>
      <c r="G64" s="67">
        <v>4354922.5999999996</v>
      </c>
      <c r="H64" s="80" t="s">
        <v>328</v>
      </c>
      <c r="I64" s="29">
        <v>0</v>
      </c>
      <c r="J64" s="30">
        <v>0</v>
      </c>
      <c r="K64" s="81">
        <v>0</v>
      </c>
      <c r="L64" s="31" t="s">
        <v>384</v>
      </c>
    </row>
    <row r="65" spans="1:12" x14ac:dyDescent="0.35">
      <c r="A65" s="28" t="s">
        <v>294</v>
      </c>
      <c r="B65" s="29" t="s">
        <v>295</v>
      </c>
      <c r="C65" s="29" t="s">
        <v>154</v>
      </c>
      <c r="D65" s="29" t="s">
        <v>296</v>
      </c>
      <c r="E65" s="29" t="s">
        <v>9</v>
      </c>
      <c r="F65" s="29" t="s">
        <v>184</v>
      </c>
      <c r="G65" s="67">
        <v>5898420</v>
      </c>
      <c r="H65" s="80" t="s">
        <v>133</v>
      </c>
      <c r="I65" s="29">
        <v>163</v>
      </c>
      <c r="J65" s="30">
        <v>249236.65</v>
      </c>
      <c r="K65" s="81">
        <v>3550773</v>
      </c>
      <c r="L65" s="31" t="s">
        <v>387</v>
      </c>
    </row>
    <row r="66" spans="1:12" x14ac:dyDescent="0.35">
      <c r="A66" s="28" t="s">
        <v>297</v>
      </c>
      <c r="B66" s="29" t="s">
        <v>298</v>
      </c>
      <c r="C66" s="29" t="s">
        <v>154</v>
      </c>
      <c r="D66" s="29" t="s">
        <v>299</v>
      </c>
      <c r="E66" s="29" t="s">
        <v>9</v>
      </c>
      <c r="F66" s="29" t="s">
        <v>169</v>
      </c>
      <c r="G66" s="67">
        <v>6359700</v>
      </c>
      <c r="H66" s="80" t="s">
        <v>20</v>
      </c>
      <c r="I66" s="29">
        <v>24</v>
      </c>
      <c r="J66" s="30">
        <v>151329.87</v>
      </c>
      <c r="K66" s="81">
        <v>4384648</v>
      </c>
      <c r="L66" s="31" t="s">
        <v>387</v>
      </c>
    </row>
    <row r="67" spans="1:12" x14ac:dyDescent="0.35">
      <c r="A67" s="28" t="s">
        <v>300</v>
      </c>
      <c r="B67" s="29" t="s">
        <v>33</v>
      </c>
      <c r="C67" s="29" t="s">
        <v>155</v>
      </c>
      <c r="D67" s="29" t="s">
        <v>34</v>
      </c>
      <c r="E67" s="29" t="s">
        <v>9</v>
      </c>
      <c r="F67" s="29" t="s">
        <v>168</v>
      </c>
      <c r="G67" s="67">
        <v>79502587.450000003</v>
      </c>
      <c r="H67" s="80" t="s">
        <v>35</v>
      </c>
      <c r="I67" s="29">
        <v>113</v>
      </c>
      <c r="J67" s="30">
        <v>398374.89</v>
      </c>
      <c r="K67" s="81">
        <v>813640</v>
      </c>
      <c r="L67" s="31" t="s">
        <v>387</v>
      </c>
    </row>
    <row r="68" spans="1:12" x14ac:dyDescent="0.35">
      <c r="A68" s="28" t="s">
        <v>182</v>
      </c>
      <c r="B68" s="29" t="s">
        <v>183</v>
      </c>
      <c r="C68" s="29" t="s">
        <v>154</v>
      </c>
      <c r="D68" s="29" t="s">
        <v>112</v>
      </c>
      <c r="E68" s="29" t="s">
        <v>9</v>
      </c>
      <c r="F68" s="29" t="s">
        <v>184</v>
      </c>
      <c r="G68" s="67">
        <v>1002016.03</v>
      </c>
      <c r="H68" s="80" t="s">
        <v>10</v>
      </c>
      <c r="I68" s="29">
        <v>7</v>
      </c>
      <c r="J68" s="30">
        <v>352</v>
      </c>
      <c r="K68" s="81">
        <v>640000</v>
      </c>
      <c r="L68" s="31" t="s">
        <v>387</v>
      </c>
    </row>
    <row r="69" spans="1:12" x14ac:dyDescent="0.35">
      <c r="A69" s="28" t="s">
        <v>301</v>
      </c>
      <c r="B69" s="29" t="s">
        <v>302</v>
      </c>
      <c r="C69" s="29" t="s">
        <v>154</v>
      </c>
      <c r="D69" s="29" t="s">
        <v>303</v>
      </c>
      <c r="E69" s="29" t="s">
        <v>9</v>
      </c>
      <c r="F69" s="29" t="s">
        <v>170</v>
      </c>
      <c r="G69" s="67">
        <v>4557116.5999999996</v>
      </c>
      <c r="H69" s="80" t="s">
        <v>327</v>
      </c>
      <c r="I69" s="29">
        <v>0</v>
      </c>
      <c r="J69" s="30">
        <v>0</v>
      </c>
      <c r="K69" s="81">
        <v>0</v>
      </c>
      <c r="L69" s="31" t="s">
        <v>224</v>
      </c>
    </row>
    <row r="70" spans="1:12" x14ac:dyDescent="0.35">
      <c r="A70" s="28" t="s">
        <v>124</v>
      </c>
      <c r="B70" s="29" t="s">
        <v>125</v>
      </c>
      <c r="C70" s="29" t="s">
        <v>154</v>
      </c>
      <c r="D70" s="29" t="s">
        <v>126</v>
      </c>
      <c r="E70" s="29" t="s">
        <v>9</v>
      </c>
      <c r="F70" s="29" t="s">
        <v>169</v>
      </c>
      <c r="G70" s="67">
        <v>1774204.5</v>
      </c>
      <c r="H70" s="80" t="s">
        <v>62</v>
      </c>
      <c r="I70" s="29">
        <v>0</v>
      </c>
      <c r="J70" s="30">
        <v>0</v>
      </c>
      <c r="K70" s="81">
        <v>0</v>
      </c>
      <c r="L70" s="31" t="s">
        <v>384</v>
      </c>
    </row>
    <row r="71" spans="1:12" x14ac:dyDescent="0.35">
      <c r="A71" s="28" t="s">
        <v>105</v>
      </c>
      <c r="B71" s="29" t="s">
        <v>106</v>
      </c>
      <c r="C71" s="29" t="s">
        <v>154</v>
      </c>
      <c r="D71" s="29" t="s">
        <v>107</v>
      </c>
      <c r="E71" s="29" t="s">
        <v>9</v>
      </c>
      <c r="F71" s="29" t="s">
        <v>170</v>
      </c>
      <c r="G71" s="67">
        <v>1061127.3</v>
      </c>
      <c r="H71" s="80" t="s">
        <v>62</v>
      </c>
      <c r="I71" s="29">
        <v>3</v>
      </c>
      <c r="J71" s="30">
        <v>919.85</v>
      </c>
      <c r="K71" s="81">
        <v>125644</v>
      </c>
      <c r="L71" s="31" t="s">
        <v>384</v>
      </c>
    </row>
    <row r="72" spans="1:12" x14ac:dyDescent="0.35">
      <c r="A72" s="28" t="s">
        <v>304</v>
      </c>
      <c r="B72" s="29" t="s">
        <v>305</v>
      </c>
      <c r="C72" s="29" t="s">
        <v>154</v>
      </c>
      <c r="D72" s="29" t="s">
        <v>306</v>
      </c>
      <c r="E72" s="29" t="s">
        <v>9</v>
      </c>
      <c r="F72" s="29" t="s">
        <v>167</v>
      </c>
      <c r="G72" s="67">
        <v>9779981.6600000001</v>
      </c>
      <c r="H72" s="80" t="s">
        <v>62</v>
      </c>
      <c r="I72" s="29">
        <v>25</v>
      </c>
      <c r="J72" s="30">
        <v>21864.06</v>
      </c>
      <c r="K72" s="81">
        <v>484568</v>
      </c>
      <c r="L72" s="31" t="s">
        <v>384</v>
      </c>
    </row>
    <row r="73" spans="1:12" x14ac:dyDescent="0.35">
      <c r="A73" s="28" t="s">
        <v>242</v>
      </c>
      <c r="B73" s="29" t="s">
        <v>243</v>
      </c>
      <c r="C73" s="29" t="s">
        <v>154</v>
      </c>
      <c r="D73" s="29" t="s">
        <v>244</v>
      </c>
      <c r="E73" s="29" t="s">
        <v>9</v>
      </c>
      <c r="F73" s="29" t="s">
        <v>168</v>
      </c>
      <c r="G73" s="67">
        <v>2638251</v>
      </c>
      <c r="H73" s="80" t="s">
        <v>133</v>
      </c>
      <c r="I73" s="29">
        <v>44</v>
      </c>
      <c r="J73" s="30">
        <v>157054.51999999999</v>
      </c>
      <c r="K73" s="81">
        <v>1387539</v>
      </c>
      <c r="L73" s="31" t="s">
        <v>384</v>
      </c>
    </row>
    <row r="74" spans="1:12" x14ac:dyDescent="0.35">
      <c r="A74" s="28" t="s">
        <v>385</v>
      </c>
      <c r="B74" s="29" t="s">
        <v>386</v>
      </c>
      <c r="C74" s="29" t="s">
        <v>154</v>
      </c>
      <c r="D74" s="29" t="s">
        <v>293</v>
      </c>
      <c r="E74" s="29" t="s">
        <v>9</v>
      </c>
      <c r="F74" s="29" t="s">
        <v>166</v>
      </c>
      <c r="G74" s="67">
        <v>987921.12</v>
      </c>
      <c r="H74" s="80" t="s">
        <v>328</v>
      </c>
      <c r="I74" s="29">
        <v>9</v>
      </c>
      <c r="J74" s="30">
        <v>132247.44</v>
      </c>
      <c r="K74" s="81">
        <v>9777820</v>
      </c>
      <c r="L74" s="31" t="s">
        <v>384</v>
      </c>
    </row>
    <row r="75" spans="1:12" x14ac:dyDescent="0.35">
      <c r="A75" s="28" t="s">
        <v>308</v>
      </c>
      <c r="B75" s="29" t="s">
        <v>63</v>
      </c>
      <c r="C75" s="29" t="s">
        <v>154</v>
      </c>
      <c r="D75" s="29" t="s">
        <v>64</v>
      </c>
      <c r="E75" s="29" t="s">
        <v>9</v>
      </c>
      <c r="F75" s="29" t="s">
        <v>166</v>
      </c>
      <c r="G75" s="67">
        <v>842852.55</v>
      </c>
      <c r="H75" s="80" t="s">
        <v>20</v>
      </c>
      <c r="I75" s="29">
        <v>4</v>
      </c>
      <c r="J75" s="30">
        <v>1376.76</v>
      </c>
      <c r="K75" s="81">
        <v>389935</v>
      </c>
      <c r="L75" s="31" t="s">
        <v>384</v>
      </c>
    </row>
    <row r="76" spans="1:12" x14ac:dyDescent="0.35">
      <c r="A76" s="28" t="s">
        <v>365</v>
      </c>
      <c r="B76" s="29" t="s">
        <v>366</v>
      </c>
      <c r="C76" s="29" t="s">
        <v>154</v>
      </c>
      <c r="D76" s="29" t="s">
        <v>61</v>
      </c>
      <c r="E76" s="29" t="s">
        <v>9</v>
      </c>
      <c r="F76" s="29" t="s">
        <v>184</v>
      </c>
      <c r="G76" s="67">
        <v>1092015.3400000001</v>
      </c>
      <c r="H76" s="80" t="s">
        <v>328</v>
      </c>
      <c r="I76" s="29">
        <v>5</v>
      </c>
      <c r="J76" s="30">
        <v>19229.39</v>
      </c>
      <c r="K76" s="81">
        <v>6390000</v>
      </c>
      <c r="L76" s="31" t="s">
        <v>384</v>
      </c>
    </row>
    <row r="77" spans="1:12" x14ac:dyDescent="0.35">
      <c r="A77" s="28" t="s">
        <v>149</v>
      </c>
      <c r="B77" s="29" t="s">
        <v>150</v>
      </c>
      <c r="C77" s="29" t="s">
        <v>154</v>
      </c>
      <c r="D77" s="29" t="s">
        <v>151</v>
      </c>
      <c r="E77" s="29" t="s">
        <v>9</v>
      </c>
      <c r="F77" s="29" t="s">
        <v>162</v>
      </c>
      <c r="G77" s="67">
        <v>8674863.5999999996</v>
      </c>
      <c r="H77" s="80" t="s">
        <v>20</v>
      </c>
      <c r="I77" s="29">
        <v>2</v>
      </c>
      <c r="J77" s="30">
        <v>321.01</v>
      </c>
      <c r="K77" s="81">
        <v>356</v>
      </c>
      <c r="L77" s="31" t="s">
        <v>390</v>
      </c>
    </row>
    <row r="78" spans="1:12" x14ac:dyDescent="0.35">
      <c r="A78" s="28" t="s">
        <v>21</v>
      </c>
      <c r="B78" s="29" t="s">
        <v>22</v>
      </c>
      <c r="C78" s="29" t="s">
        <v>155</v>
      </c>
      <c r="D78" s="29" t="s">
        <v>23</v>
      </c>
      <c r="E78" s="29" t="s">
        <v>9</v>
      </c>
      <c r="F78" s="29" t="s">
        <v>184</v>
      </c>
      <c r="G78" s="67">
        <v>11119871.210000001</v>
      </c>
      <c r="H78" s="80" t="s">
        <v>327</v>
      </c>
      <c r="I78" s="29">
        <v>212</v>
      </c>
      <c r="J78" s="30">
        <v>288682.8</v>
      </c>
      <c r="K78" s="81">
        <v>12101084</v>
      </c>
      <c r="L78" s="31" t="s">
        <v>387</v>
      </c>
    </row>
    <row r="79" spans="1:12" x14ac:dyDescent="0.35">
      <c r="A79" s="28" t="s">
        <v>309</v>
      </c>
      <c r="B79" s="29" t="s">
        <v>310</v>
      </c>
      <c r="C79" s="29" t="s">
        <v>154</v>
      </c>
      <c r="D79" s="29" t="s">
        <v>311</v>
      </c>
      <c r="E79" s="29" t="s">
        <v>9</v>
      </c>
      <c r="F79" s="29" t="s">
        <v>169</v>
      </c>
      <c r="G79" s="67">
        <v>3903453.25</v>
      </c>
      <c r="H79" s="80" t="s">
        <v>16</v>
      </c>
      <c r="I79" s="29">
        <v>262</v>
      </c>
      <c r="J79" s="30">
        <v>841310.87</v>
      </c>
      <c r="K79" s="81">
        <v>76841689</v>
      </c>
      <c r="L79" s="31" t="s">
        <v>387</v>
      </c>
    </row>
    <row r="80" spans="1:12" x14ac:dyDescent="0.35">
      <c r="A80" s="28" t="s">
        <v>312</v>
      </c>
      <c r="B80" s="29" t="s">
        <v>313</v>
      </c>
      <c r="C80" s="29" t="s">
        <v>154</v>
      </c>
      <c r="D80" s="29" t="s">
        <v>115</v>
      </c>
      <c r="E80" s="29" t="s">
        <v>9</v>
      </c>
      <c r="F80" s="29" t="s">
        <v>184</v>
      </c>
      <c r="G80" s="67">
        <v>4792297.5199999996</v>
      </c>
      <c r="H80" s="80" t="s">
        <v>20</v>
      </c>
      <c r="I80" s="29">
        <v>77</v>
      </c>
      <c r="J80" s="30">
        <v>505434.05</v>
      </c>
      <c r="K80" s="81">
        <v>21119374</v>
      </c>
      <c r="L80" s="31" t="s">
        <v>387</v>
      </c>
    </row>
    <row r="81" spans="1:12" x14ac:dyDescent="0.35">
      <c r="A81" s="28" t="s">
        <v>118</v>
      </c>
      <c r="B81" s="29" t="s">
        <v>119</v>
      </c>
      <c r="C81" s="29" t="s">
        <v>154</v>
      </c>
      <c r="D81" s="29" t="s">
        <v>120</v>
      </c>
      <c r="E81" s="29" t="s">
        <v>9</v>
      </c>
      <c r="F81" s="29" t="s">
        <v>184</v>
      </c>
      <c r="G81" s="67">
        <v>903662.64</v>
      </c>
      <c r="H81" s="80" t="s">
        <v>16</v>
      </c>
      <c r="I81" s="29">
        <v>4</v>
      </c>
      <c r="J81" s="30">
        <v>8110.28</v>
      </c>
      <c r="K81" s="81">
        <v>208166</v>
      </c>
      <c r="L81" s="31" t="s">
        <v>384</v>
      </c>
    </row>
    <row r="82" spans="1:12" x14ac:dyDescent="0.35">
      <c r="A82" s="28" t="s">
        <v>314</v>
      </c>
      <c r="B82" s="29" t="s">
        <v>116</v>
      </c>
      <c r="C82" s="29" t="s">
        <v>154</v>
      </c>
      <c r="D82" s="29" t="s">
        <v>117</v>
      </c>
      <c r="E82" s="29" t="s">
        <v>9</v>
      </c>
      <c r="F82" s="29" t="s">
        <v>184</v>
      </c>
      <c r="G82" s="67">
        <v>24475595.129999999</v>
      </c>
      <c r="H82" s="80" t="s">
        <v>328</v>
      </c>
      <c r="I82" s="29">
        <v>1</v>
      </c>
      <c r="J82" s="30">
        <v>54.99</v>
      </c>
      <c r="K82" s="81">
        <v>1447</v>
      </c>
      <c r="L82" s="31" t="s">
        <v>384</v>
      </c>
    </row>
    <row r="83" spans="1:12" x14ac:dyDescent="0.35">
      <c r="A83" s="28" t="s">
        <v>179</v>
      </c>
      <c r="B83" s="29" t="s">
        <v>180</v>
      </c>
      <c r="C83" s="29" t="s">
        <v>154</v>
      </c>
      <c r="D83" s="29" t="s">
        <v>17</v>
      </c>
      <c r="E83" s="29" t="s">
        <v>9</v>
      </c>
      <c r="F83" s="29" t="s">
        <v>184</v>
      </c>
      <c r="G83" s="67">
        <v>1548145.92</v>
      </c>
      <c r="H83" s="80" t="s">
        <v>328</v>
      </c>
      <c r="I83" s="29">
        <v>182</v>
      </c>
      <c r="J83" s="30">
        <v>177419.34</v>
      </c>
      <c r="K83" s="81">
        <v>47669930</v>
      </c>
      <c r="L83" s="31" t="s">
        <v>387</v>
      </c>
    </row>
    <row r="84" spans="1:12" x14ac:dyDescent="0.35">
      <c r="A84" s="28" t="s">
        <v>24</v>
      </c>
      <c r="B84" s="29" t="s">
        <v>25</v>
      </c>
      <c r="C84" s="29" t="s">
        <v>154</v>
      </c>
      <c r="D84" s="29" t="s">
        <v>315</v>
      </c>
      <c r="E84" s="29" t="s">
        <v>9</v>
      </c>
      <c r="F84" s="29" t="s">
        <v>167</v>
      </c>
      <c r="G84" s="67">
        <v>9288118.2599999998</v>
      </c>
      <c r="H84" s="80" t="s">
        <v>353</v>
      </c>
      <c r="I84" s="29">
        <v>0</v>
      </c>
      <c r="J84" s="30">
        <v>0</v>
      </c>
      <c r="K84" s="81">
        <v>0</v>
      </c>
      <c r="L84" s="31" t="s">
        <v>384</v>
      </c>
    </row>
    <row r="85" spans="1:12" x14ac:dyDescent="0.35">
      <c r="A85" s="28" t="s">
        <v>245</v>
      </c>
      <c r="B85" s="29" t="s">
        <v>246</v>
      </c>
      <c r="C85" s="29" t="s">
        <v>223</v>
      </c>
      <c r="D85" s="29" t="s">
        <v>247</v>
      </c>
      <c r="E85" s="29" t="s">
        <v>9</v>
      </c>
      <c r="F85" s="29" t="s">
        <v>165</v>
      </c>
      <c r="G85" s="67">
        <v>1015306.24</v>
      </c>
      <c r="H85" s="80" t="s">
        <v>327</v>
      </c>
      <c r="I85" s="29">
        <v>0</v>
      </c>
      <c r="J85" s="30">
        <v>0</v>
      </c>
      <c r="K85" s="81">
        <v>0</v>
      </c>
      <c r="L85" s="31" t="s">
        <v>384</v>
      </c>
    </row>
    <row r="86" spans="1:12" x14ac:dyDescent="0.35">
      <c r="B86" s="32"/>
      <c r="C86" s="32"/>
      <c r="D86" s="32"/>
      <c r="E86" s="32"/>
      <c r="F86" s="32"/>
      <c r="G86" s="69"/>
      <c r="H86" s="32"/>
      <c r="I86" s="32"/>
      <c r="J86" s="32"/>
      <c r="K86" s="32"/>
      <c r="L86" s="32"/>
    </row>
    <row r="87" spans="1:12" x14ac:dyDescent="0.35">
      <c r="A87" s="32"/>
      <c r="B87" s="32"/>
      <c r="C87" s="32"/>
      <c r="D87" s="32"/>
      <c r="E87" s="32"/>
      <c r="F87" s="32"/>
      <c r="G87" s="69"/>
      <c r="H87" s="32"/>
      <c r="I87" s="32"/>
      <c r="J87" s="32"/>
      <c r="K87" s="32"/>
      <c r="L87" s="32"/>
    </row>
    <row r="88" spans="1:12" x14ac:dyDescent="0.35">
      <c r="A88" s="32"/>
      <c r="B88" s="32"/>
      <c r="C88" s="32"/>
      <c r="D88" s="32"/>
      <c r="E88" s="32"/>
      <c r="F88" s="32"/>
      <c r="G88" s="69"/>
      <c r="H88" s="32"/>
      <c r="I88" s="32"/>
      <c r="J88" s="32"/>
      <c r="K88" s="32"/>
      <c r="L88" s="32"/>
    </row>
    <row r="89" spans="1:12" x14ac:dyDescent="0.35">
      <c r="A89" s="32"/>
      <c r="B89" s="32"/>
      <c r="C89" s="32"/>
      <c r="D89" s="32"/>
      <c r="E89" s="32"/>
      <c r="F89" s="32"/>
      <c r="G89" s="69"/>
      <c r="H89" s="32"/>
      <c r="I89" s="32"/>
      <c r="J89" s="32"/>
      <c r="K89" s="32"/>
      <c r="L89" s="32"/>
    </row>
    <row r="90" spans="1:12" x14ac:dyDescent="0.35">
      <c r="A90" s="32"/>
      <c r="B90" s="32"/>
      <c r="C90" s="32"/>
      <c r="D90" s="32"/>
      <c r="E90" s="32"/>
      <c r="F90" s="32"/>
      <c r="G90" s="69"/>
      <c r="H90" s="32"/>
      <c r="I90" s="32"/>
      <c r="J90" s="32"/>
      <c r="K90" s="32"/>
      <c r="L90" s="32"/>
    </row>
    <row r="91" spans="1:12" x14ac:dyDescent="0.35">
      <c r="A91" s="32"/>
      <c r="B91" s="32"/>
      <c r="C91" s="32"/>
      <c r="D91" s="32"/>
      <c r="E91" s="32"/>
      <c r="F91" s="32"/>
      <c r="G91" s="69"/>
      <c r="H91" s="32"/>
      <c r="I91" s="32"/>
      <c r="J91" s="32"/>
      <c r="K91" s="32"/>
      <c r="L91" s="32"/>
    </row>
    <row r="92" spans="1:12" x14ac:dyDescent="0.35">
      <c r="A92" s="32"/>
      <c r="B92" s="32"/>
      <c r="C92" s="32"/>
      <c r="D92" s="32"/>
      <c r="E92" s="32"/>
      <c r="F92" s="32"/>
      <c r="G92" s="69"/>
      <c r="H92" s="32"/>
      <c r="I92" s="32"/>
      <c r="J92" s="32"/>
      <c r="K92" s="32"/>
      <c r="L92" s="32"/>
    </row>
    <row r="93" spans="1:12" x14ac:dyDescent="0.35">
      <c r="A93" s="32"/>
      <c r="B93" s="32"/>
      <c r="C93" s="32"/>
      <c r="D93" s="32"/>
      <c r="E93" s="32"/>
      <c r="F93" s="32"/>
      <c r="G93" s="69"/>
      <c r="H93" s="32"/>
      <c r="I93" s="32"/>
      <c r="J93" s="32"/>
      <c r="K93" s="32"/>
      <c r="L93" s="32"/>
    </row>
    <row r="94" spans="1:12" x14ac:dyDescent="0.35">
      <c r="A94" s="32"/>
      <c r="B94" s="32"/>
      <c r="C94" s="32"/>
      <c r="D94" s="32"/>
      <c r="E94" s="32"/>
      <c r="F94" s="32"/>
      <c r="G94" s="69"/>
      <c r="H94" s="32"/>
      <c r="I94" s="32"/>
      <c r="J94" s="32"/>
      <c r="K94" s="32"/>
      <c r="L94" s="32"/>
    </row>
    <row r="95" spans="1:12" x14ac:dyDescent="0.35">
      <c r="A95" s="32"/>
      <c r="B95" s="32"/>
      <c r="C95" s="32"/>
      <c r="D95" s="32"/>
      <c r="E95" s="32"/>
      <c r="F95" s="32"/>
      <c r="G95" s="69"/>
      <c r="H95" s="32"/>
      <c r="I95" s="32"/>
      <c r="J95" s="32"/>
      <c r="K95" s="32"/>
      <c r="L95" s="32"/>
    </row>
    <row r="96" spans="1:12" x14ac:dyDescent="0.35">
      <c r="A96" s="32"/>
      <c r="B96" s="32"/>
      <c r="C96" s="32"/>
      <c r="D96" s="32"/>
      <c r="E96" s="32"/>
      <c r="F96" s="32"/>
      <c r="G96" s="69"/>
      <c r="H96" s="32"/>
      <c r="I96" s="32"/>
      <c r="J96" s="32"/>
      <c r="K96" s="32"/>
      <c r="L96" s="32"/>
    </row>
    <row r="97" spans="1:12" x14ac:dyDescent="0.35">
      <c r="A97" s="32"/>
      <c r="B97" s="32"/>
      <c r="C97" s="32"/>
      <c r="D97" s="32"/>
      <c r="E97" s="32"/>
      <c r="F97" s="32"/>
      <c r="G97" s="69"/>
      <c r="H97" s="32"/>
      <c r="I97" s="32"/>
      <c r="J97" s="32"/>
      <c r="K97" s="32"/>
      <c r="L97" s="32"/>
    </row>
    <row r="98" spans="1:12" x14ac:dyDescent="0.35">
      <c r="A98" s="32"/>
      <c r="B98" s="32"/>
      <c r="C98" s="32"/>
      <c r="D98" s="32"/>
      <c r="E98" s="32"/>
      <c r="F98" s="32"/>
      <c r="G98" s="69"/>
      <c r="H98" s="32"/>
      <c r="I98" s="32"/>
      <c r="J98" s="32"/>
      <c r="K98" s="32"/>
      <c r="L98" s="32"/>
    </row>
    <row r="99" spans="1:12" x14ac:dyDescent="0.35">
      <c r="A99" s="32"/>
      <c r="B99" s="32"/>
      <c r="C99" s="32"/>
      <c r="D99" s="32"/>
      <c r="E99" s="32"/>
      <c r="F99" s="32"/>
      <c r="G99" s="69"/>
      <c r="H99" s="32"/>
      <c r="I99" s="32"/>
      <c r="J99" s="32"/>
      <c r="K99" s="32"/>
      <c r="L99" s="32"/>
    </row>
    <row r="100" spans="1:12" x14ac:dyDescent="0.35">
      <c r="A100" s="32"/>
      <c r="B100" s="32"/>
      <c r="C100" s="32"/>
      <c r="D100" s="32"/>
      <c r="E100" s="32"/>
      <c r="F100" s="32"/>
      <c r="G100" s="69"/>
      <c r="H100" s="32"/>
      <c r="I100" s="32"/>
      <c r="J100" s="32"/>
      <c r="K100" s="32"/>
      <c r="L100" s="32"/>
    </row>
    <row r="101" spans="1:12" x14ac:dyDescent="0.35">
      <c r="A101" s="32"/>
      <c r="B101" s="32"/>
      <c r="C101" s="32"/>
      <c r="D101" s="32"/>
      <c r="E101" s="32"/>
      <c r="F101" s="32"/>
      <c r="G101" s="90"/>
      <c r="H101" s="68"/>
      <c r="I101" s="32"/>
      <c r="J101" s="69"/>
      <c r="K101" s="70"/>
      <c r="L101" s="32"/>
    </row>
    <row r="102" spans="1:12" x14ac:dyDescent="0.35">
      <c r="A102" s="32"/>
      <c r="B102" s="32"/>
      <c r="C102" s="32"/>
      <c r="D102" s="32"/>
      <c r="E102" s="32"/>
      <c r="F102" s="32"/>
      <c r="G102" s="90"/>
      <c r="H102" s="68"/>
      <c r="I102" s="32"/>
      <c r="J102" s="69"/>
      <c r="K102" s="70"/>
      <c r="L102" s="32"/>
    </row>
    <row r="103" spans="1:12" x14ac:dyDescent="0.35">
      <c r="A103" s="32"/>
      <c r="B103" s="32"/>
      <c r="C103" s="32"/>
      <c r="D103" s="32"/>
      <c r="E103" s="32"/>
      <c r="F103" s="32"/>
      <c r="G103" s="90"/>
      <c r="H103" s="68"/>
      <c r="I103" s="32"/>
      <c r="J103" s="69"/>
      <c r="K103" s="70"/>
      <c r="L103" s="32"/>
    </row>
    <row r="104" spans="1:12" x14ac:dyDescent="0.35">
      <c r="A104" s="32"/>
      <c r="B104" s="32"/>
      <c r="C104" s="32"/>
      <c r="D104" s="32"/>
      <c r="E104" s="32"/>
      <c r="F104" s="32"/>
      <c r="G104" s="90"/>
      <c r="H104" s="68"/>
      <c r="I104" s="32"/>
      <c r="J104" s="69"/>
      <c r="K104" s="70"/>
      <c r="L104" s="32"/>
    </row>
    <row r="105" spans="1:12" x14ac:dyDescent="0.35">
      <c r="A105" s="32"/>
      <c r="B105" s="32"/>
      <c r="C105" s="32"/>
      <c r="D105" s="32"/>
      <c r="E105" s="32"/>
      <c r="F105" s="32"/>
      <c r="G105" s="90"/>
      <c r="H105" s="68"/>
      <c r="I105" s="32"/>
      <c r="J105" s="69"/>
      <c r="K105" s="70"/>
      <c r="L105" s="32"/>
    </row>
    <row r="106" spans="1:12" x14ac:dyDescent="0.35">
      <c r="A106" s="32"/>
      <c r="B106" s="32"/>
      <c r="C106" s="32"/>
      <c r="D106" s="32"/>
      <c r="E106" s="32"/>
      <c r="F106" s="32"/>
      <c r="G106" s="90"/>
      <c r="H106" s="32"/>
      <c r="I106" s="32"/>
      <c r="J106" s="69"/>
      <c r="K106" s="33"/>
      <c r="L106" s="32"/>
    </row>
    <row r="107" spans="1:12" x14ac:dyDescent="0.35">
      <c r="A107" s="32"/>
      <c r="B107" s="32"/>
      <c r="C107" s="32"/>
      <c r="D107" s="32"/>
      <c r="E107" s="32"/>
      <c r="F107" s="32"/>
      <c r="G107" s="90"/>
      <c r="H107" s="68"/>
      <c r="I107" s="32"/>
      <c r="J107" s="69"/>
      <c r="K107" s="70"/>
      <c r="L107" s="32"/>
    </row>
    <row r="108" spans="1:12" x14ac:dyDescent="0.35">
      <c r="A108" s="32"/>
      <c r="B108" s="32"/>
      <c r="C108" s="32"/>
      <c r="D108" s="32"/>
      <c r="E108" s="32"/>
      <c r="F108" s="32"/>
      <c r="G108" s="90"/>
      <c r="H108" s="68"/>
      <c r="I108" s="32"/>
      <c r="J108" s="69"/>
      <c r="K108" s="70"/>
      <c r="L108" s="32"/>
    </row>
    <row r="109" spans="1:12" x14ac:dyDescent="0.35">
      <c r="A109" s="32"/>
      <c r="B109" s="32"/>
      <c r="C109" s="32"/>
      <c r="D109" s="32"/>
      <c r="E109" s="32"/>
      <c r="F109" s="32"/>
      <c r="G109" s="90"/>
      <c r="H109" s="68"/>
      <c r="I109" s="32"/>
      <c r="J109" s="69"/>
      <c r="K109" s="70"/>
      <c r="L109" s="32"/>
    </row>
    <row r="110" spans="1:12" x14ac:dyDescent="0.35">
      <c r="A110" s="32"/>
      <c r="B110" s="32"/>
      <c r="C110" s="32"/>
      <c r="D110" s="32"/>
      <c r="E110" s="32"/>
      <c r="F110" s="32"/>
      <c r="G110" s="90"/>
      <c r="H110" s="68"/>
      <c r="I110" s="32"/>
      <c r="J110" s="32"/>
      <c r="K110" s="32"/>
      <c r="L110" s="32"/>
    </row>
    <row r="111" spans="1:12" x14ac:dyDescent="0.35">
      <c r="A111" s="32"/>
      <c r="B111" s="32"/>
      <c r="C111" s="32"/>
      <c r="D111" s="32"/>
      <c r="E111" s="32"/>
      <c r="F111" s="32"/>
      <c r="G111" s="90"/>
      <c r="H111" s="68"/>
      <c r="I111" s="32"/>
      <c r="J111" s="69"/>
      <c r="K111" s="70"/>
      <c r="L111" s="32"/>
    </row>
    <row r="112" spans="1:12" x14ac:dyDescent="0.35">
      <c r="A112" s="32"/>
      <c r="B112" s="32"/>
      <c r="C112" s="32"/>
      <c r="D112" s="32"/>
      <c r="E112" s="32"/>
      <c r="F112" s="32"/>
      <c r="G112" s="91"/>
      <c r="H112" s="32"/>
      <c r="I112" s="33"/>
      <c r="J112" s="34"/>
      <c r="K112" s="33"/>
      <c r="L112" s="32"/>
    </row>
    <row r="114" spans="7:7" x14ac:dyDescent="0.35">
      <c r="G114" s="87"/>
    </row>
  </sheetData>
  <autoFilter ref="A6:L109" xr:uid="{B790FCEC-CA2D-42E6-B454-4AC116C60416}">
    <sortState xmlns:xlrd2="http://schemas.microsoft.com/office/spreadsheetml/2017/richdata2" ref="A7:L109">
      <sortCondition ref="A6:A109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6E8E-A832-4C4D-B6D2-DCB28760E2B2}">
  <dimension ref="A1:R28"/>
  <sheetViews>
    <sheetView workbookViewId="0">
      <selection activeCell="T18" sqref="T18"/>
    </sheetView>
  </sheetViews>
  <sheetFormatPr defaultColWidth="9.1796875" defaultRowHeight="14.5" x14ac:dyDescent="0.35"/>
  <cols>
    <col min="1" max="1" width="10.453125" style="32" bestFit="1" customWidth="1"/>
    <col min="2" max="2" width="9.1796875" style="32"/>
    <col min="3" max="3" width="17.81640625" style="32" customWidth="1"/>
    <col min="4" max="9" width="9.1796875" style="32"/>
    <col min="10" max="10" width="10.81640625" style="32" customWidth="1"/>
    <col min="11" max="11" width="22.54296875" style="32" customWidth="1"/>
    <col min="12" max="12" width="9.7265625" style="32" customWidth="1"/>
    <col min="13" max="16384" width="9.1796875" style="32"/>
  </cols>
  <sheetData>
    <row r="1" spans="1:18" x14ac:dyDescent="0.35">
      <c r="F1" s="36"/>
      <c r="G1" s="36"/>
      <c r="H1" s="36"/>
      <c r="I1" s="36"/>
      <c r="J1" s="36"/>
      <c r="K1" s="36"/>
      <c r="L1" s="36"/>
      <c r="M1" s="36"/>
      <c r="N1" s="36"/>
      <c r="O1" s="116"/>
      <c r="P1" s="116"/>
      <c r="Q1" s="116"/>
      <c r="R1" s="116"/>
    </row>
    <row r="2" spans="1:18" ht="18.5" x14ac:dyDescent="0.35">
      <c r="F2" s="36"/>
      <c r="G2" s="117" t="s">
        <v>393</v>
      </c>
      <c r="H2" s="117"/>
      <c r="I2" s="117"/>
      <c r="J2" s="117"/>
      <c r="K2" s="117"/>
      <c r="L2" s="36"/>
      <c r="M2" s="36"/>
      <c r="N2" s="36"/>
      <c r="O2" s="116"/>
      <c r="P2" s="116"/>
      <c r="Q2" s="116"/>
      <c r="R2" s="116"/>
    </row>
    <row r="3" spans="1:18" x14ac:dyDescent="0.35">
      <c r="F3" s="36"/>
      <c r="G3" s="118"/>
      <c r="H3" s="118"/>
      <c r="I3" s="118"/>
      <c r="J3" s="118"/>
      <c r="K3" s="118"/>
      <c r="L3" s="36"/>
      <c r="M3" s="36"/>
      <c r="N3" s="36"/>
      <c r="O3" s="36"/>
      <c r="P3" s="36"/>
      <c r="Q3" s="36"/>
      <c r="R3" s="36"/>
    </row>
    <row r="4" spans="1:18" x14ac:dyDescent="0.35">
      <c r="F4" s="36"/>
      <c r="G4" s="118"/>
      <c r="H4" s="118"/>
      <c r="I4" s="118"/>
      <c r="J4" s="118"/>
      <c r="K4" s="118"/>
      <c r="L4" s="36"/>
      <c r="M4" s="36"/>
      <c r="N4" s="36"/>
      <c r="O4" s="36"/>
      <c r="P4" s="36"/>
      <c r="Q4" s="36"/>
      <c r="R4" s="36"/>
    </row>
    <row r="5" spans="1:18" ht="21.75" customHeight="1" x14ac:dyDescent="0.35">
      <c r="A5" s="36"/>
      <c r="B5" s="36"/>
      <c r="C5" s="36"/>
      <c r="D5" s="36"/>
      <c r="E5" s="36"/>
      <c r="F5" s="36"/>
      <c r="G5" s="118"/>
      <c r="H5" s="118"/>
      <c r="I5" s="118"/>
      <c r="J5" s="118"/>
      <c r="K5" s="118"/>
      <c r="L5" s="36"/>
      <c r="M5" s="36"/>
      <c r="N5" s="36"/>
      <c r="O5" s="36"/>
      <c r="P5" s="36"/>
      <c r="Q5" s="36"/>
      <c r="R5" s="36"/>
    </row>
    <row r="6" spans="1:18" x14ac:dyDescent="0.35">
      <c r="A6" s="37"/>
      <c r="B6" s="107" t="s">
        <v>188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  <c r="M6" s="119" t="s">
        <v>189</v>
      </c>
      <c r="N6" s="108"/>
      <c r="O6" s="108"/>
      <c r="P6" s="109"/>
      <c r="Q6" s="36"/>
      <c r="R6" s="36"/>
    </row>
    <row r="7" spans="1:18" x14ac:dyDescent="0.35">
      <c r="A7" s="100" t="s">
        <v>190</v>
      </c>
      <c r="B7" s="102" t="s">
        <v>191</v>
      </c>
      <c r="C7" s="104" t="s">
        <v>192</v>
      </c>
      <c r="D7" s="105"/>
      <c r="E7" s="106"/>
      <c r="F7" s="107" t="s">
        <v>193</v>
      </c>
      <c r="G7" s="108"/>
      <c r="H7" s="108"/>
      <c r="I7" s="108"/>
      <c r="J7" s="108"/>
      <c r="K7" s="108"/>
      <c r="L7" s="109"/>
      <c r="M7" s="110" t="s">
        <v>194</v>
      </c>
      <c r="N7" s="111"/>
      <c r="O7" s="111"/>
      <c r="P7" s="112"/>
      <c r="Q7" s="36"/>
      <c r="R7" s="36"/>
    </row>
    <row r="8" spans="1:18" ht="26" x14ac:dyDescent="0.35">
      <c r="A8" s="101"/>
      <c r="B8" s="103"/>
      <c r="C8" s="38" t="s">
        <v>195</v>
      </c>
      <c r="D8" s="107" t="s">
        <v>196</v>
      </c>
      <c r="E8" s="109"/>
      <c r="F8" s="120" t="s">
        <v>197</v>
      </c>
      <c r="G8" s="121"/>
      <c r="H8" s="122" t="s">
        <v>198</v>
      </c>
      <c r="I8" s="123"/>
      <c r="J8" s="124" t="s">
        <v>199</v>
      </c>
      <c r="K8" s="125"/>
      <c r="L8" s="39" t="s">
        <v>200</v>
      </c>
      <c r="M8" s="113"/>
      <c r="N8" s="114"/>
      <c r="O8" s="114"/>
      <c r="P8" s="115"/>
      <c r="Q8" s="36"/>
      <c r="R8" s="36"/>
    </row>
    <row r="9" spans="1:18" x14ac:dyDescent="0.35">
      <c r="A9" s="40" t="s">
        <v>201</v>
      </c>
      <c r="B9" s="41">
        <v>1</v>
      </c>
      <c r="C9" s="41">
        <v>1</v>
      </c>
      <c r="D9" s="93" t="s">
        <v>202</v>
      </c>
      <c r="E9" s="94"/>
      <c r="F9" s="93">
        <v>1</v>
      </c>
      <c r="G9" s="94"/>
      <c r="H9" s="93" t="s">
        <v>202</v>
      </c>
      <c r="I9" s="94"/>
      <c r="J9" s="95" t="s">
        <v>202</v>
      </c>
      <c r="K9" s="96"/>
      <c r="L9" s="42" t="s">
        <v>202</v>
      </c>
      <c r="M9" s="97">
        <v>1.1060000000000001</v>
      </c>
      <c r="N9" s="98"/>
      <c r="O9" s="98"/>
      <c r="P9" s="99"/>
      <c r="Q9" s="36"/>
      <c r="R9" s="36"/>
    </row>
    <row r="10" spans="1:18" x14ac:dyDescent="0.35">
      <c r="A10" s="40" t="s">
        <v>329</v>
      </c>
      <c r="B10" s="41" t="s">
        <v>202</v>
      </c>
      <c r="C10" s="41" t="s">
        <v>202</v>
      </c>
      <c r="D10" s="93" t="s">
        <v>202</v>
      </c>
      <c r="E10" s="94"/>
      <c r="F10" s="93" t="s">
        <v>202</v>
      </c>
      <c r="G10" s="94"/>
      <c r="H10" s="93" t="s">
        <v>202</v>
      </c>
      <c r="I10" s="94"/>
      <c r="J10" s="95" t="s">
        <v>202</v>
      </c>
      <c r="K10" s="96"/>
      <c r="L10" s="42" t="s">
        <v>202</v>
      </c>
      <c r="M10" s="97" t="s">
        <v>202</v>
      </c>
      <c r="N10" s="98"/>
      <c r="O10" s="98"/>
      <c r="P10" s="99"/>
      <c r="Q10" s="36"/>
      <c r="R10" s="36"/>
    </row>
    <row r="11" spans="1:18" x14ac:dyDescent="0.35">
      <c r="A11" s="40" t="s">
        <v>354</v>
      </c>
      <c r="B11" s="41" t="s">
        <v>202</v>
      </c>
      <c r="C11" s="41" t="s">
        <v>202</v>
      </c>
      <c r="D11" s="93" t="s">
        <v>202</v>
      </c>
      <c r="E11" s="94"/>
      <c r="F11" s="93" t="s">
        <v>202</v>
      </c>
      <c r="G11" s="94"/>
      <c r="H11" s="93" t="s">
        <v>202</v>
      </c>
      <c r="I11" s="94"/>
      <c r="J11" s="95" t="s">
        <v>202</v>
      </c>
      <c r="K11" s="96"/>
      <c r="L11" s="42" t="s">
        <v>202</v>
      </c>
      <c r="M11" s="97" t="s">
        <v>202</v>
      </c>
      <c r="N11" s="98"/>
      <c r="O11" s="98"/>
      <c r="P11" s="99"/>
      <c r="Q11" s="36"/>
      <c r="R11" s="36"/>
    </row>
    <row r="12" spans="1:18" x14ac:dyDescent="0.35">
      <c r="A12" s="40" t="s">
        <v>369</v>
      </c>
      <c r="B12" s="41" t="s">
        <v>202</v>
      </c>
      <c r="C12" s="41" t="s">
        <v>202</v>
      </c>
      <c r="D12" s="93" t="s">
        <v>202</v>
      </c>
      <c r="E12" s="94"/>
      <c r="F12" s="93" t="s">
        <v>202</v>
      </c>
      <c r="G12" s="94"/>
      <c r="H12" s="93" t="s">
        <v>202</v>
      </c>
      <c r="I12" s="94"/>
      <c r="J12" s="95" t="s">
        <v>202</v>
      </c>
      <c r="K12" s="96"/>
      <c r="L12" s="42" t="s">
        <v>202</v>
      </c>
      <c r="M12" s="97" t="s">
        <v>202</v>
      </c>
      <c r="N12" s="98"/>
      <c r="O12" s="98"/>
      <c r="P12" s="99"/>
      <c r="Q12" s="36"/>
      <c r="R12" s="36"/>
    </row>
    <row r="13" spans="1:18" x14ac:dyDescent="0.35">
      <c r="A13" s="40" t="s">
        <v>394</v>
      </c>
      <c r="B13" s="41" t="s">
        <v>202</v>
      </c>
      <c r="C13" s="41" t="s">
        <v>202</v>
      </c>
      <c r="D13" s="140" t="s">
        <v>202</v>
      </c>
      <c r="E13" s="139"/>
      <c r="F13" s="140" t="s">
        <v>202</v>
      </c>
      <c r="G13" s="139"/>
      <c r="H13" s="140" t="s">
        <v>202</v>
      </c>
      <c r="I13" s="139"/>
      <c r="J13" s="95" t="s">
        <v>202</v>
      </c>
      <c r="K13" s="139"/>
      <c r="L13" s="41" t="s">
        <v>202</v>
      </c>
      <c r="M13" s="137" t="s">
        <v>202</v>
      </c>
      <c r="N13" s="138"/>
      <c r="O13" s="138"/>
      <c r="P13" s="139"/>
      <c r="Q13" s="36"/>
      <c r="R13" s="36"/>
    </row>
    <row r="14" spans="1:18" s="74" customFormat="1" ht="17.25" customHeight="1" x14ac:dyDescent="0.35">
      <c r="A14" s="71" t="s">
        <v>203</v>
      </c>
      <c r="B14" s="72">
        <f>SUM(B9)</f>
        <v>1</v>
      </c>
      <c r="C14" s="72">
        <f>SUM(C9)</f>
        <v>1</v>
      </c>
      <c r="D14" s="126" t="s">
        <v>202</v>
      </c>
      <c r="E14" s="127"/>
      <c r="F14" s="128">
        <f>SUM(F9)</f>
        <v>1</v>
      </c>
      <c r="G14" s="129"/>
      <c r="H14" s="128" t="s">
        <v>202</v>
      </c>
      <c r="I14" s="129"/>
      <c r="J14" s="95" t="s">
        <v>202</v>
      </c>
      <c r="K14" s="96"/>
      <c r="L14" s="72" t="s">
        <v>202</v>
      </c>
      <c r="M14" s="130">
        <f>SUM(M9)</f>
        <v>1.1060000000000001</v>
      </c>
      <c r="N14" s="131"/>
      <c r="O14" s="131"/>
      <c r="P14" s="132"/>
      <c r="Q14" s="73"/>
      <c r="R14" s="73"/>
    </row>
    <row r="15" spans="1:18" x14ac:dyDescent="0.3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36"/>
      <c r="R15" s="36"/>
    </row>
    <row r="16" spans="1:18" ht="39" x14ac:dyDescent="0.35">
      <c r="A16" s="44" t="s">
        <v>204</v>
      </c>
      <c r="B16" s="107" t="s">
        <v>205</v>
      </c>
      <c r="C16" s="109"/>
      <c r="D16" s="38" t="s">
        <v>206</v>
      </c>
      <c r="E16" s="107" t="s">
        <v>207</v>
      </c>
      <c r="F16" s="109"/>
      <c r="G16" s="107" t="s">
        <v>208</v>
      </c>
      <c r="H16" s="109"/>
      <c r="I16" s="107" t="s">
        <v>2</v>
      </c>
      <c r="J16" s="109"/>
      <c r="K16" s="38" t="s">
        <v>209</v>
      </c>
      <c r="L16" s="122" t="s">
        <v>210</v>
      </c>
      <c r="M16" s="123"/>
      <c r="N16" s="44" t="s">
        <v>251</v>
      </c>
      <c r="O16" s="45"/>
      <c r="P16" s="45"/>
      <c r="Q16" s="36"/>
      <c r="R16" s="36"/>
    </row>
    <row r="17" spans="1:18" x14ac:dyDescent="0.35">
      <c r="A17" s="75">
        <v>46052</v>
      </c>
      <c r="B17" s="133" t="s">
        <v>290</v>
      </c>
      <c r="C17" s="134"/>
      <c r="D17" s="76" t="s">
        <v>291</v>
      </c>
      <c r="E17" s="133" t="s">
        <v>248</v>
      </c>
      <c r="F17" s="134"/>
      <c r="G17" s="133" t="s">
        <v>249</v>
      </c>
      <c r="H17" s="134"/>
      <c r="I17" s="133" t="s">
        <v>169</v>
      </c>
      <c r="J17" s="134"/>
      <c r="K17" s="76" t="s">
        <v>250</v>
      </c>
      <c r="L17" s="135">
        <v>13.8</v>
      </c>
      <c r="M17" s="136"/>
      <c r="N17" s="82">
        <v>1.1060000000000001</v>
      </c>
      <c r="O17" s="45"/>
      <c r="P17" s="45"/>
      <c r="Q17" s="36"/>
      <c r="R17" s="36"/>
    </row>
    <row r="18" spans="1:18" x14ac:dyDescent="0.35">
      <c r="Q18" s="36"/>
      <c r="R18" s="36"/>
    </row>
    <row r="19" spans="1:18" x14ac:dyDescent="0.35">
      <c r="Q19" s="36"/>
      <c r="R19" s="36"/>
    </row>
    <row r="20" spans="1:18" x14ac:dyDescent="0.35">
      <c r="Q20" s="36"/>
      <c r="R20" s="36"/>
    </row>
    <row r="21" spans="1:18" x14ac:dyDescent="0.35">
      <c r="Q21" s="36"/>
      <c r="R21" s="36"/>
    </row>
    <row r="22" spans="1:18" x14ac:dyDescent="0.35">
      <c r="Q22" s="36"/>
      <c r="R22" s="36"/>
    </row>
    <row r="23" spans="1:18" x14ac:dyDescent="0.35">
      <c r="Q23" s="36"/>
      <c r="R23" s="36"/>
    </row>
    <row r="24" spans="1:18" x14ac:dyDescent="0.35">
      <c r="Q24" s="36"/>
      <c r="R24" s="36"/>
    </row>
    <row r="25" spans="1:18" x14ac:dyDescent="0.35">
      <c r="Q25" s="36"/>
      <c r="R25" s="36"/>
    </row>
    <row r="26" spans="1:18" x14ac:dyDescent="0.35">
      <c r="Q26" s="36"/>
      <c r="R26" s="36"/>
    </row>
    <row r="27" spans="1:18" x14ac:dyDescent="0.35">
      <c r="Q27" s="36"/>
      <c r="R27" s="36"/>
    </row>
    <row r="28" spans="1:18" x14ac:dyDescent="0.35">
      <c r="Q28" s="36"/>
      <c r="R28" s="36"/>
    </row>
  </sheetData>
  <mergeCells count="54">
    <mergeCell ref="M13:P13"/>
    <mergeCell ref="J13:K13"/>
    <mergeCell ref="H13:I13"/>
    <mergeCell ref="F13:G13"/>
    <mergeCell ref="D13:E13"/>
    <mergeCell ref="D11:E11"/>
    <mergeCell ref="F11:G11"/>
    <mergeCell ref="H11:I11"/>
    <mergeCell ref="J11:K11"/>
    <mergeCell ref="M11:P11"/>
    <mergeCell ref="B17:C17"/>
    <mergeCell ref="E17:F17"/>
    <mergeCell ref="G17:H17"/>
    <mergeCell ref="I17:J17"/>
    <mergeCell ref="L17:M17"/>
    <mergeCell ref="D14:E14"/>
    <mergeCell ref="F14:G14"/>
    <mergeCell ref="H14:I14"/>
    <mergeCell ref="J14:K14"/>
    <mergeCell ref="M14:P14"/>
    <mergeCell ref="B16:C16"/>
    <mergeCell ref="E16:F16"/>
    <mergeCell ref="G16:H16"/>
    <mergeCell ref="I16:J16"/>
    <mergeCell ref="L16:M16"/>
    <mergeCell ref="M9:P9"/>
    <mergeCell ref="D8:E8"/>
    <mergeCell ref="F8:G8"/>
    <mergeCell ref="H8:I8"/>
    <mergeCell ref="J8:K8"/>
    <mergeCell ref="D9:E9"/>
    <mergeCell ref="F9:G9"/>
    <mergeCell ref="H9:I9"/>
    <mergeCell ref="J9:K9"/>
    <mergeCell ref="O1:R2"/>
    <mergeCell ref="G2:K2"/>
    <mergeCell ref="G3:K5"/>
    <mergeCell ref="B6:L6"/>
    <mergeCell ref="M6:P6"/>
    <mergeCell ref="A7:A8"/>
    <mergeCell ref="B7:B8"/>
    <mergeCell ref="C7:E7"/>
    <mergeCell ref="F7:L7"/>
    <mergeCell ref="M7:P8"/>
    <mergeCell ref="D10:E10"/>
    <mergeCell ref="F10:G10"/>
    <mergeCell ref="H10:I10"/>
    <mergeCell ref="J10:K10"/>
    <mergeCell ref="M10:P10"/>
    <mergeCell ref="D12:E12"/>
    <mergeCell ref="F12:G12"/>
    <mergeCell ref="H12:I12"/>
    <mergeCell ref="J12:K12"/>
    <mergeCell ref="M12:P12"/>
  </mergeCells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E223-B243-4CC4-86EC-108E46BE40B2}">
  <dimension ref="A1:S77"/>
  <sheetViews>
    <sheetView workbookViewId="0">
      <selection activeCell="L36" sqref="L36"/>
    </sheetView>
  </sheetViews>
  <sheetFormatPr defaultColWidth="9.1796875" defaultRowHeight="14.5" x14ac:dyDescent="0.35"/>
  <cols>
    <col min="1" max="1" width="27.26953125" style="32" bestFit="1" customWidth="1"/>
    <col min="2" max="2" width="14.26953125" style="32" customWidth="1"/>
    <col min="3" max="3" width="22.54296875" style="32" bestFit="1" customWidth="1"/>
    <col min="4" max="4" width="14.81640625" style="32" customWidth="1"/>
    <col min="5" max="5" width="33.26953125" style="32" bestFit="1" customWidth="1"/>
    <col min="6" max="6" width="28.453125" style="32" bestFit="1" customWidth="1"/>
    <col min="7" max="12" width="9.1796875" style="32"/>
    <col min="13" max="13" width="12.7265625" style="32" bestFit="1" customWidth="1"/>
    <col min="14" max="14" width="11" style="32" customWidth="1"/>
    <col min="15" max="15" width="12.7265625" style="32" bestFit="1" customWidth="1"/>
    <col min="16" max="16" width="9.1796875" style="32"/>
    <col min="17" max="17" width="12.7265625" style="32" bestFit="1" customWidth="1"/>
    <col min="18" max="19" width="11.1796875" style="32" bestFit="1" customWidth="1"/>
    <col min="20" max="16384" width="9.1796875" style="32"/>
  </cols>
  <sheetData>
    <row r="1" spans="1:19" x14ac:dyDescent="0.35">
      <c r="F1" s="36"/>
      <c r="G1" s="36"/>
      <c r="H1" s="36"/>
      <c r="I1" s="36"/>
      <c r="J1" s="36"/>
      <c r="K1" s="36"/>
      <c r="L1" s="36"/>
      <c r="M1" s="36"/>
      <c r="N1" s="36"/>
      <c r="O1" s="116"/>
      <c r="P1" s="116"/>
      <c r="Q1" s="116"/>
      <c r="R1" s="116"/>
    </row>
    <row r="2" spans="1:19" ht="21" x14ac:dyDescent="0.5">
      <c r="E2" s="46" t="s">
        <v>395</v>
      </c>
      <c r="F2" s="47"/>
      <c r="H2" s="48"/>
      <c r="I2" s="48"/>
      <c r="J2" s="48"/>
      <c r="K2" s="48"/>
      <c r="L2" s="36"/>
      <c r="M2" s="36"/>
      <c r="N2" s="36"/>
      <c r="O2" s="116"/>
      <c r="P2" s="116"/>
      <c r="Q2" s="116"/>
      <c r="R2" s="116"/>
    </row>
    <row r="3" spans="1:19" x14ac:dyDescent="0.35">
      <c r="F3" s="36"/>
      <c r="G3" s="118"/>
      <c r="H3" s="118"/>
      <c r="I3" s="118"/>
      <c r="J3" s="118"/>
      <c r="K3" s="118"/>
      <c r="L3" s="36"/>
      <c r="M3" s="36"/>
      <c r="N3" s="36"/>
      <c r="O3" s="36"/>
      <c r="P3" s="36"/>
      <c r="Q3" s="36"/>
      <c r="R3" s="36"/>
    </row>
    <row r="4" spans="1:19" ht="37.5" customHeight="1" x14ac:dyDescent="0.35">
      <c r="A4" s="36"/>
      <c r="B4" s="36"/>
      <c r="C4" s="36"/>
      <c r="D4" s="36"/>
      <c r="E4" s="36"/>
      <c r="F4" s="36"/>
      <c r="G4" s="118"/>
      <c r="H4" s="118"/>
      <c r="I4" s="118"/>
      <c r="J4" s="118"/>
      <c r="K4" s="118"/>
      <c r="L4" s="36"/>
      <c r="M4" s="36"/>
      <c r="N4" s="36"/>
      <c r="O4" s="36"/>
      <c r="P4" s="36"/>
      <c r="Q4" s="36"/>
      <c r="R4" s="36"/>
    </row>
    <row r="5" spans="1:19" ht="18" customHeight="1" x14ac:dyDescent="0.35">
      <c r="Q5" s="49"/>
    </row>
    <row r="6" spans="1:19" x14ac:dyDescent="0.35">
      <c r="A6" s="50"/>
      <c r="B6" s="141" t="s">
        <v>211</v>
      </c>
      <c r="C6" s="142"/>
      <c r="D6" s="142"/>
      <c r="E6" s="142"/>
      <c r="F6" s="142"/>
      <c r="G6" s="142"/>
      <c r="H6" s="142"/>
      <c r="I6" s="142"/>
      <c r="J6" s="143"/>
      <c r="K6" s="144" t="s">
        <v>212</v>
      </c>
      <c r="L6" s="143"/>
    </row>
    <row r="7" spans="1:19" x14ac:dyDescent="0.35">
      <c r="A7" s="155" t="s">
        <v>190</v>
      </c>
      <c r="B7" s="155" t="s">
        <v>191</v>
      </c>
      <c r="C7" s="157" t="s">
        <v>254</v>
      </c>
      <c r="D7" s="158"/>
      <c r="E7" s="158"/>
      <c r="F7" s="158"/>
      <c r="G7" s="158"/>
      <c r="H7" s="158"/>
      <c r="I7" s="158"/>
      <c r="J7" s="159"/>
      <c r="K7" s="160" t="s">
        <v>213</v>
      </c>
      <c r="L7" s="161"/>
    </row>
    <row r="8" spans="1:19" x14ac:dyDescent="0.35">
      <c r="A8" s="156"/>
      <c r="B8" s="156"/>
      <c r="C8" s="51" t="s">
        <v>214</v>
      </c>
      <c r="D8" s="164" t="s">
        <v>215</v>
      </c>
      <c r="E8" s="165"/>
      <c r="F8" s="51" t="s">
        <v>216</v>
      </c>
      <c r="G8" s="166" t="s">
        <v>217</v>
      </c>
      <c r="H8" s="167"/>
      <c r="I8" s="167"/>
      <c r="J8" s="168"/>
      <c r="K8" s="162"/>
      <c r="L8" s="163"/>
      <c r="S8" s="49"/>
    </row>
    <row r="9" spans="1:19" x14ac:dyDescent="0.35">
      <c r="A9" s="52" t="s">
        <v>201</v>
      </c>
      <c r="B9" s="53">
        <v>10</v>
      </c>
      <c r="C9" s="53">
        <v>2</v>
      </c>
      <c r="D9" s="148">
        <v>3</v>
      </c>
      <c r="E9" s="149"/>
      <c r="F9" s="53">
        <v>2</v>
      </c>
      <c r="G9" s="150">
        <v>3</v>
      </c>
      <c r="H9" s="151"/>
      <c r="I9" s="151"/>
      <c r="J9" s="152"/>
      <c r="K9" s="153">
        <f>SUM(D18:D27)</f>
        <v>4013178.94</v>
      </c>
      <c r="L9" s="154"/>
    </row>
    <row r="10" spans="1:19" x14ac:dyDescent="0.35">
      <c r="A10" s="52" t="s">
        <v>329</v>
      </c>
      <c r="B10" s="53">
        <v>12</v>
      </c>
      <c r="C10" s="53">
        <v>0</v>
      </c>
      <c r="D10" s="148">
        <v>2</v>
      </c>
      <c r="E10" s="149"/>
      <c r="F10" s="53">
        <v>1</v>
      </c>
      <c r="G10" s="150">
        <v>9</v>
      </c>
      <c r="H10" s="151"/>
      <c r="I10" s="151"/>
      <c r="J10" s="152"/>
      <c r="K10" s="153">
        <f>SUM(D28:D39)</f>
        <v>8258500</v>
      </c>
      <c r="L10" s="154"/>
    </row>
    <row r="11" spans="1:19" x14ac:dyDescent="0.35">
      <c r="A11" s="52" t="s">
        <v>354</v>
      </c>
      <c r="B11" s="53">
        <v>10</v>
      </c>
      <c r="C11" s="53">
        <v>1</v>
      </c>
      <c r="D11" s="148">
        <v>0</v>
      </c>
      <c r="E11" s="149"/>
      <c r="F11" s="53">
        <v>1</v>
      </c>
      <c r="G11" s="150">
        <v>8</v>
      </c>
      <c r="H11" s="151"/>
      <c r="I11" s="151"/>
      <c r="J11" s="152"/>
      <c r="K11" s="153">
        <f>SUM(D40:D49)</f>
        <v>4519379.75</v>
      </c>
      <c r="L11" s="154"/>
    </row>
    <row r="12" spans="1:19" x14ac:dyDescent="0.35">
      <c r="A12" s="52" t="s">
        <v>369</v>
      </c>
      <c r="B12" s="53">
        <v>19</v>
      </c>
      <c r="C12" s="53">
        <v>1</v>
      </c>
      <c r="D12" s="153">
        <v>4</v>
      </c>
      <c r="E12" s="154"/>
      <c r="F12" s="53">
        <v>6</v>
      </c>
      <c r="G12" s="86"/>
      <c r="H12" s="173">
        <v>8</v>
      </c>
      <c r="I12" s="173"/>
      <c r="J12" s="85"/>
      <c r="K12" s="153">
        <f>SUM(D50:D68)</f>
        <v>5315564.2</v>
      </c>
      <c r="L12" s="154"/>
    </row>
    <row r="13" spans="1:19" x14ac:dyDescent="0.35">
      <c r="A13" s="52" t="s">
        <v>394</v>
      </c>
      <c r="B13" s="53">
        <v>9</v>
      </c>
      <c r="C13" s="53">
        <v>5</v>
      </c>
      <c r="D13" s="153">
        <v>2</v>
      </c>
      <c r="E13" s="154"/>
      <c r="F13" s="53">
        <v>1</v>
      </c>
      <c r="G13" s="153">
        <v>1</v>
      </c>
      <c r="H13" s="173"/>
      <c r="I13" s="173"/>
      <c r="J13" s="154"/>
      <c r="K13" s="153">
        <f>SUM(D69:D77)</f>
        <v>7099815.4500000002</v>
      </c>
      <c r="L13" s="154"/>
    </row>
    <row r="14" spans="1:19" x14ac:dyDescent="0.35">
      <c r="A14" s="54" t="s">
        <v>203</v>
      </c>
      <c r="B14" s="55">
        <f>SUM(B9:B13)</f>
        <v>60</v>
      </c>
      <c r="C14" s="55">
        <f>SUM(C9:C13)</f>
        <v>9</v>
      </c>
      <c r="D14" s="145">
        <f>SUM(D9:E13)</f>
        <v>11</v>
      </c>
      <c r="E14" s="146"/>
      <c r="F14" s="55">
        <f>SUM(F9:F13)</f>
        <v>11</v>
      </c>
      <c r="G14" s="147">
        <f>SUM(G9:J13)</f>
        <v>29</v>
      </c>
      <c r="H14" s="147"/>
      <c r="I14" s="147"/>
      <c r="J14" s="146"/>
      <c r="K14" s="145">
        <f>SUM(K9:L13)</f>
        <v>29206438.339999996</v>
      </c>
      <c r="L14" s="146"/>
    </row>
    <row r="15" spans="1:19" x14ac:dyDescent="0.3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19" x14ac:dyDescent="0.35">
      <c r="A16" s="58"/>
    </row>
    <row r="17" spans="1:11" ht="29" x14ac:dyDescent="0.35">
      <c r="A17" s="78" t="s">
        <v>218</v>
      </c>
      <c r="B17" s="78" t="s">
        <v>219</v>
      </c>
      <c r="C17" s="77" t="s">
        <v>220</v>
      </c>
      <c r="D17" s="79" t="s">
        <v>221</v>
      </c>
      <c r="E17" s="174" t="s">
        <v>222</v>
      </c>
      <c r="F17" s="175"/>
    </row>
    <row r="18" spans="1:11" x14ac:dyDescent="0.35">
      <c r="A18" s="62" t="s">
        <v>307</v>
      </c>
      <c r="B18" s="59">
        <v>46024</v>
      </c>
      <c r="C18" s="60">
        <v>3265000</v>
      </c>
      <c r="D18" s="61">
        <v>1673092</v>
      </c>
      <c r="E18" s="83" t="s">
        <v>326</v>
      </c>
      <c r="F18" s="84"/>
    </row>
    <row r="19" spans="1:11" x14ac:dyDescent="0.35">
      <c r="A19" s="66" t="s">
        <v>316</v>
      </c>
      <c r="B19" s="63">
        <v>46028</v>
      </c>
      <c r="C19" s="64">
        <v>350000</v>
      </c>
      <c r="D19" s="61">
        <v>10000</v>
      </c>
      <c r="E19" s="83" t="s">
        <v>253</v>
      </c>
      <c r="F19" s="84"/>
    </row>
    <row r="20" spans="1:11" x14ac:dyDescent="0.35">
      <c r="A20" s="62" t="s">
        <v>108</v>
      </c>
      <c r="B20" s="59">
        <v>46028</v>
      </c>
      <c r="C20" s="60">
        <v>14898648</v>
      </c>
      <c r="D20" s="61">
        <v>551249.93999999994</v>
      </c>
      <c r="E20" s="83" t="s">
        <v>323</v>
      </c>
      <c r="F20" s="84"/>
    </row>
    <row r="21" spans="1:11" x14ac:dyDescent="0.35">
      <c r="A21" s="66" t="s">
        <v>317</v>
      </c>
      <c r="B21" s="63">
        <v>46032</v>
      </c>
      <c r="C21" s="64">
        <v>625000</v>
      </c>
      <c r="D21" s="65" t="s">
        <v>252</v>
      </c>
      <c r="E21" s="83" t="s">
        <v>253</v>
      </c>
      <c r="F21" s="84"/>
    </row>
    <row r="22" spans="1:11" x14ac:dyDescent="0.35">
      <c r="A22" s="62" t="s">
        <v>318</v>
      </c>
      <c r="B22" s="59">
        <v>46043</v>
      </c>
      <c r="C22" s="60">
        <v>-300000</v>
      </c>
      <c r="D22" s="61" t="s">
        <v>252</v>
      </c>
      <c r="E22" s="83" t="s">
        <v>324</v>
      </c>
      <c r="F22" s="84"/>
    </row>
    <row r="23" spans="1:11" x14ac:dyDescent="0.35">
      <c r="A23" s="66" t="s">
        <v>21</v>
      </c>
      <c r="B23" s="59">
        <v>46045</v>
      </c>
      <c r="C23" s="60">
        <v>230883001</v>
      </c>
      <c r="D23" s="61" t="s">
        <v>252</v>
      </c>
      <c r="E23" s="83"/>
      <c r="F23" s="84"/>
    </row>
    <row r="24" spans="1:11" x14ac:dyDescent="0.35">
      <c r="A24" s="62" t="s">
        <v>319</v>
      </c>
      <c r="B24" s="63">
        <v>46046</v>
      </c>
      <c r="C24" s="64">
        <v>2050000</v>
      </c>
      <c r="D24" s="61">
        <v>10000</v>
      </c>
      <c r="E24" s="83" t="s">
        <v>325</v>
      </c>
      <c r="F24" s="84"/>
    </row>
    <row r="25" spans="1:11" x14ac:dyDescent="0.35">
      <c r="A25" s="62" t="s">
        <v>320</v>
      </c>
      <c r="B25" s="59">
        <v>46051</v>
      </c>
      <c r="C25" s="60">
        <v>13009700</v>
      </c>
      <c r="D25" s="61">
        <v>1040776</v>
      </c>
      <c r="E25" s="83" t="s">
        <v>322</v>
      </c>
      <c r="F25" s="84"/>
    </row>
    <row r="26" spans="1:11" x14ac:dyDescent="0.35">
      <c r="A26" s="66" t="s">
        <v>321</v>
      </c>
      <c r="B26" s="59">
        <v>46051</v>
      </c>
      <c r="C26" s="64">
        <v>1403043</v>
      </c>
      <c r="D26" s="61">
        <v>28061</v>
      </c>
      <c r="E26" s="83" t="s">
        <v>322</v>
      </c>
      <c r="F26" s="84"/>
      <c r="K26" s="49"/>
    </row>
    <row r="27" spans="1:11" x14ac:dyDescent="0.35">
      <c r="A27" s="62" t="s">
        <v>316</v>
      </c>
      <c r="B27" s="59">
        <v>46052</v>
      </c>
      <c r="C27" s="60">
        <v>23333333</v>
      </c>
      <c r="D27" s="61">
        <v>700000</v>
      </c>
      <c r="E27" s="83" t="s">
        <v>323</v>
      </c>
      <c r="F27" s="84"/>
    </row>
    <row r="28" spans="1:11" x14ac:dyDescent="0.35">
      <c r="A28" s="62" t="s">
        <v>348</v>
      </c>
      <c r="B28" s="59">
        <v>46056</v>
      </c>
      <c r="C28" s="60">
        <v>120000000</v>
      </c>
      <c r="D28" s="61">
        <v>300000</v>
      </c>
      <c r="E28" s="83" t="s">
        <v>338</v>
      </c>
      <c r="F28" s="84"/>
    </row>
    <row r="29" spans="1:11" x14ac:dyDescent="0.35">
      <c r="A29" s="62" t="s">
        <v>330</v>
      </c>
      <c r="B29" s="59">
        <v>46063</v>
      </c>
      <c r="C29" s="60">
        <v>600000</v>
      </c>
      <c r="D29" s="61">
        <v>6000</v>
      </c>
      <c r="E29" s="83" t="s">
        <v>346</v>
      </c>
      <c r="F29" s="84"/>
      <c r="H29" s="49"/>
    </row>
    <row r="30" spans="1:11" x14ac:dyDescent="0.35">
      <c r="A30" s="62" t="s">
        <v>331</v>
      </c>
      <c r="B30" s="59">
        <v>46063</v>
      </c>
      <c r="C30" s="60">
        <v>4390000</v>
      </c>
      <c r="D30" s="61">
        <v>97500</v>
      </c>
      <c r="E30" s="83" t="s">
        <v>339</v>
      </c>
      <c r="F30" s="84"/>
      <c r="H30" s="49"/>
    </row>
    <row r="31" spans="1:11" x14ac:dyDescent="0.35">
      <c r="A31" s="62" t="s">
        <v>332</v>
      </c>
      <c r="B31" s="59">
        <v>46064</v>
      </c>
      <c r="C31" s="60">
        <v>600000</v>
      </c>
      <c r="D31" s="61">
        <v>6000</v>
      </c>
      <c r="E31" s="83" t="s">
        <v>347</v>
      </c>
      <c r="F31" s="84"/>
      <c r="H31" s="49"/>
    </row>
    <row r="32" spans="1:11" x14ac:dyDescent="0.35">
      <c r="A32" s="62" t="s">
        <v>333</v>
      </c>
      <c r="B32" s="59">
        <v>46069</v>
      </c>
      <c r="C32" s="60">
        <v>120000000</v>
      </c>
      <c r="D32" s="61">
        <v>300000</v>
      </c>
      <c r="E32" s="83" t="s">
        <v>338</v>
      </c>
      <c r="F32" s="84"/>
    </row>
    <row r="33" spans="1:6" x14ac:dyDescent="0.35">
      <c r="A33" s="62" t="s">
        <v>334</v>
      </c>
      <c r="B33" s="59">
        <v>46070</v>
      </c>
      <c r="C33" s="60">
        <v>20000000</v>
      </c>
      <c r="D33" s="61" t="s">
        <v>252</v>
      </c>
      <c r="E33" s="83" t="s">
        <v>340</v>
      </c>
      <c r="F33" s="84"/>
    </row>
    <row r="34" spans="1:6" x14ac:dyDescent="0.35">
      <c r="A34" s="62" t="s">
        <v>333</v>
      </c>
      <c r="B34" s="59">
        <v>46071</v>
      </c>
      <c r="C34" s="60">
        <v>2000000</v>
      </c>
      <c r="D34" s="61">
        <v>5000</v>
      </c>
      <c r="E34" s="83" t="s">
        <v>341</v>
      </c>
      <c r="F34" s="84"/>
    </row>
    <row r="35" spans="1:6" x14ac:dyDescent="0.35">
      <c r="A35" s="62" t="s">
        <v>335</v>
      </c>
      <c r="B35" s="59">
        <v>46073</v>
      </c>
      <c r="C35" s="60">
        <v>5492853</v>
      </c>
      <c r="D35" s="61">
        <v>1922500</v>
      </c>
      <c r="E35" s="83" t="s">
        <v>342</v>
      </c>
      <c r="F35" s="84"/>
    </row>
    <row r="36" spans="1:6" x14ac:dyDescent="0.35">
      <c r="A36" s="62" t="s">
        <v>334</v>
      </c>
      <c r="B36" s="59">
        <v>46073</v>
      </c>
      <c r="C36" s="60">
        <v>1000000</v>
      </c>
      <c r="D36" s="61" t="s">
        <v>252</v>
      </c>
      <c r="E36" s="83" t="s">
        <v>340</v>
      </c>
      <c r="F36" s="84"/>
    </row>
    <row r="37" spans="1:6" x14ac:dyDescent="0.35">
      <c r="A37" s="62" t="s">
        <v>336</v>
      </c>
      <c r="B37" s="59">
        <v>46076</v>
      </c>
      <c r="C37" s="60">
        <v>24999999</v>
      </c>
      <c r="D37" s="61">
        <v>3500000</v>
      </c>
      <c r="E37" s="83" t="s">
        <v>343</v>
      </c>
      <c r="F37" s="84"/>
    </row>
    <row r="38" spans="1:6" x14ac:dyDescent="0.35">
      <c r="A38" s="62" t="s">
        <v>337</v>
      </c>
      <c r="B38" s="59">
        <v>46077</v>
      </c>
      <c r="C38" s="60">
        <v>500000</v>
      </c>
      <c r="D38" s="61">
        <v>5000</v>
      </c>
      <c r="E38" s="83" t="s">
        <v>344</v>
      </c>
      <c r="F38" s="84"/>
    </row>
    <row r="39" spans="1:6" x14ac:dyDescent="0.35">
      <c r="A39" s="62" t="s">
        <v>332</v>
      </c>
      <c r="B39" s="59">
        <v>46079</v>
      </c>
      <c r="C39" s="60">
        <v>42330000</v>
      </c>
      <c r="D39" s="61">
        <v>2116500</v>
      </c>
      <c r="E39" s="83" t="s">
        <v>345</v>
      </c>
      <c r="F39" s="84"/>
    </row>
    <row r="40" spans="1:6" x14ac:dyDescent="0.35">
      <c r="A40" s="62" t="s">
        <v>355</v>
      </c>
      <c r="B40" s="59">
        <v>46091</v>
      </c>
      <c r="C40" s="60">
        <v>1878882</v>
      </c>
      <c r="D40" s="61">
        <v>159705</v>
      </c>
      <c r="E40" s="83" t="s">
        <v>323</v>
      </c>
      <c r="F40" s="84"/>
    </row>
    <row r="41" spans="1:6" x14ac:dyDescent="0.35">
      <c r="A41" s="62" t="s">
        <v>356</v>
      </c>
      <c r="B41" s="59">
        <v>46091</v>
      </c>
      <c r="C41" s="60">
        <v>68142492</v>
      </c>
      <c r="D41" s="61">
        <v>2044274.75</v>
      </c>
      <c r="E41" s="83" t="s">
        <v>358</v>
      </c>
      <c r="F41" s="84"/>
    </row>
    <row r="42" spans="1:6" ht="15" customHeight="1" x14ac:dyDescent="0.35">
      <c r="A42" s="62" t="s">
        <v>309</v>
      </c>
      <c r="B42" s="59">
        <v>46091</v>
      </c>
      <c r="C42" s="60">
        <v>10000000</v>
      </c>
      <c r="D42" s="61">
        <v>100000</v>
      </c>
      <c r="E42" s="83" t="s">
        <v>359</v>
      </c>
      <c r="F42" s="84"/>
    </row>
    <row r="43" spans="1:6" x14ac:dyDescent="0.35">
      <c r="A43" s="62" t="s">
        <v>158</v>
      </c>
      <c r="B43" s="59">
        <v>46092</v>
      </c>
      <c r="C43" s="60">
        <v>300000</v>
      </c>
      <c r="D43" s="61">
        <v>30000</v>
      </c>
      <c r="E43" s="83" t="s">
        <v>360</v>
      </c>
      <c r="F43" s="84"/>
    </row>
    <row r="44" spans="1:6" x14ac:dyDescent="0.35">
      <c r="A44" s="62" t="s">
        <v>294</v>
      </c>
      <c r="B44" s="59">
        <v>46093</v>
      </c>
      <c r="C44" s="60">
        <v>5200000</v>
      </c>
      <c r="D44" s="61">
        <v>260000</v>
      </c>
      <c r="E44" s="83" t="s">
        <v>361</v>
      </c>
      <c r="F44" s="84"/>
    </row>
    <row r="45" spans="1:6" x14ac:dyDescent="0.35">
      <c r="A45" s="62" t="s">
        <v>357</v>
      </c>
      <c r="B45" s="59">
        <v>46097</v>
      </c>
      <c r="C45" s="60">
        <v>6371962</v>
      </c>
      <c r="D45" s="61" t="s">
        <v>252</v>
      </c>
      <c r="E45" s="83" t="s">
        <v>340</v>
      </c>
      <c r="F45" s="84"/>
    </row>
    <row r="46" spans="1:6" x14ac:dyDescent="0.35">
      <c r="A46" s="62" t="s">
        <v>317</v>
      </c>
      <c r="B46" s="59">
        <v>46100</v>
      </c>
      <c r="C46" s="60">
        <v>22222222</v>
      </c>
      <c r="D46" s="61" t="s">
        <v>252</v>
      </c>
      <c r="E46" s="83" t="s">
        <v>340</v>
      </c>
      <c r="F46" s="84"/>
    </row>
    <row r="47" spans="1:6" x14ac:dyDescent="0.35">
      <c r="A47" s="62" t="s">
        <v>294</v>
      </c>
      <c r="B47" s="59">
        <v>46105</v>
      </c>
      <c r="C47" s="60">
        <v>18007000</v>
      </c>
      <c r="D47" s="61">
        <v>1800700</v>
      </c>
      <c r="E47" s="83" t="s">
        <v>362</v>
      </c>
      <c r="F47" s="84"/>
    </row>
    <row r="48" spans="1:6" x14ac:dyDescent="0.35">
      <c r="A48" s="62" t="s">
        <v>294</v>
      </c>
      <c r="B48" s="59">
        <v>46106</v>
      </c>
      <c r="C48" s="60">
        <v>947000</v>
      </c>
      <c r="D48" s="61">
        <v>94700</v>
      </c>
      <c r="E48" s="83" t="s">
        <v>363</v>
      </c>
      <c r="F48" s="84"/>
    </row>
    <row r="49" spans="1:6" x14ac:dyDescent="0.35">
      <c r="A49" s="62" t="s">
        <v>294</v>
      </c>
      <c r="B49" s="59">
        <v>46111</v>
      </c>
      <c r="C49" s="60">
        <v>300000</v>
      </c>
      <c r="D49" s="61">
        <v>30000</v>
      </c>
      <c r="E49" s="83" t="s">
        <v>364</v>
      </c>
      <c r="F49" s="84"/>
    </row>
    <row r="50" spans="1:6" x14ac:dyDescent="0.35">
      <c r="A50" s="62" t="s">
        <v>143</v>
      </c>
      <c r="B50" s="59">
        <v>46114</v>
      </c>
      <c r="C50" s="60">
        <v>900000</v>
      </c>
      <c r="D50" s="61">
        <v>225000</v>
      </c>
      <c r="E50" s="83" t="s">
        <v>253</v>
      </c>
      <c r="F50" s="84"/>
    </row>
    <row r="51" spans="1:6" x14ac:dyDescent="0.35">
      <c r="A51" s="62" t="s">
        <v>333</v>
      </c>
      <c r="B51" s="59">
        <v>46120</v>
      </c>
      <c r="C51" s="60">
        <v>62000000</v>
      </c>
      <c r="D51" s="61">
        <v>155000</v>
      </c>
      <c r="E51" s="83" t="s">
        <v>341</v>
      </c>
      <c r="F51" s="84"/>
    </row>
    <row r="52" spans="1:6" x14ac:dyDescent="0.35">
      <c r="A52" s="62" t="s">
        <v>370</v>
      </c>
      <c r="B52" s="59">
        <v>46121</v>
      </c>
      <c r="C52" s="60">
        <v>600000</v>
      </c>
      <c r="D52" s="61">
        <v>6000</v>
      </c>
      <c r="E52" s="83" t="s">
        <v>375</v>
      </c>
      <c r="F52" s="84"/>
    </row>
    <row r="53" spans="1:6" x14ac:dyDescent="0.35">
      <c r="A53" s="62" t="s">
        <v>371</v>
      </c>
      <c r="B53" s="59">
        <v>46125</v>
      </c>
      <c r="C53" s="60">
        <v>250000</v>
      </c>
      <c r="D53" s="61">
        <v>10000</v>
      </c>
      <c r="E53" s="83"/>
      <c r="F53" s="84"/>
    </row>
    <row r="54" spans="1:6" x14ac:dyDescent="0.35">
      <c r="A54" s="62" t="s">
        <v>21</v>
      </c>
      <c r="B54" s="59">
        <v>46126</v>
      </c>
      <c r="C54" s="60">
        <v>1000000</v>
      </c>
      <c r="D54" s="61">
        <v>1000</v>
      </c>
      <c r="E54" s="83" t="s">
        <v>253</v>
      </c>
      <c r="F54" s="84"/>
    </row>
    <row r="55" spans="1:6" x14ac:dyDescent="0.35">
      <c r="A55" s="62" t="s">
        <v>242</v>
      </c>
      <c r="B55" s="59">
        <v>46126</v>
      </c>
      <c r="C55" s="60">
        <v>7180409</v>
      </c>
      <c r="D55" s="61">
        <v>430824.7</v>
      </c>
      <c r="E55" s="83" t="s">
        <v>323</v>
      </c>
      <c r="F55" s="84"/>
    </row>
    <row r="56" spans="1:6" x14ac:dyDescent="0.35">
      <c r="A56" s="62" t="s">
        <v>261</v>
      </c>
      <c r="B56" s="59">
        <v>46128</v>
      </c>
      <c r="C56" s="60">
        <v>5000000</v>
      </c>
      <c r="D56" s="61" t="s">
        <v>252</v>
      </c>
      <c r="E56" s="83" t="s">
        <v>376</v>
      </c>
      <c r="F56" s="84"/>
    </row>
    <row r="57" spans="1:6" x14ac:dyDescent="0.35">
      <c r="A57" s="62" t="s">
        <v>371</v>
      </c>
      <c r="B57" s="59">
        <v>46128</v>
      </c>
      <c r="C57" s="60">
        <v>1000000</v>
      </c>
      <c r="D57" s="61">
        <v>35000</v>
      </c>
      <c r="E57" s="83" t="s">
        <v>377</v>
      </c>
      <c r="F57" s="84"/>
    </row>
    <row r="58" spans="1:6" x14ac:dyDescent="0.35">
      <c r="A58" s="62" t="s">
        <v>372</v>
      </c>
      <c r="B58" s="59">
        <v>46135</v>
      </c>
      <c r="C58" s="60">
        <v>9268053</v>
      </c>
      <c r="D58" s="61">
        <v>324382</v>
      </c>
      <c r="E58" s="83" t="s">
        <v>378</v>
      </c>
      <c r="F58" s="84"/>
    </row>
    <row r="59" spans="1:6" x14ac:dyDescent="0.35">
      <c r="A59" s="62" t="s">
        <v>236</v>
      </c>
      <c r="B59" s="59">
        <v>46135</v>
      </c>
      <c r="C59" s="60">
        <v>625000</v>
      </c>
      <c r="D59" s="61">
        <v>25000</v>
      </c>
      <c r="E59" s="83" t="s">
        <v>253</v>
      </c>
      <c r="F59" s="84"/>
    </row>
    <row r="60" spans="1:6" x14ac:dyDescent="0.35">
      <c r="A60" s="62" t="s">
        <v>373</v>
      </c>
      <c r="B60" s="59">
        <v>46136</v>
      </c>
      <c r="C60" s="60">
        <v>4444442</v>
      </c>
      <c r="D60" s="61">
        <v>2000000</v>
      </c>
      <c r="E60" s="83" t="s">
        <v>344</v>
      </c>
      <c r="F60" s="84"/>
    </row>
    <row r="61" spans="1:6" x14ac:dyDescent="0.35">
      <c r="A61" s="62" t="s">
        <v>225</v>
      </c>
      <c r="B61" s="59">
        <v>46139</v>
      </c>
      <c r="C61" s="60">
        <v>8330961</v>
      </c>
      <c r="D61" s="61" t="s">
        <v>252</v>
      </c>
      <c r="E61" s="169" t="s">
        <v>379</v>
      </c>
      <c r="F61" s="170"/>
    </row>
    <row r="62" spans="1:6" ht="30" customHeight="1" x14ac:dyDescent="0.35">
      <c r="A62" s="62" t="s">
        <v>241</v>
      </c>
      <c r="B62" s="59">
        <v>46140</v>
      </c>
      <c r="C62" s="60">
        <v>18918665</v>
      </c>
      <c r="D62" s="61">
        <v>215000</v>
      </c>
      <c r="E62" s="171" t="s">
        <v>380</v>
      </c>
      <c r="F62" s="172"/>
    </row>
    <row r="63" spans="1:6" x14ac:dyDescent="0.35">
      <c r="A63" s="62" t="s">
        <v>236</v>
      </c>
      <c r="B63" s="59">
        <v>46140</v>
      </c>
      <c r="C63" s="60">
        <v>1708333</v>
      </c>
      <c r="D63" s="61">
        <v>60000</v>
      </c>
      <c r="E63" s="83" t="s">
        <v>381</v>
      </c>
      <c r="F63" s="84"/>
    </row>
    <row r="64" spans="1:6" x14ac:dyDescent="0.35">
      <c r="A64" s="62" t="s">
        <v>36</v>
      </c>
      <c r="B64" s="59">
        <v>46141</v>
      </c>
      <c r="C64" s="60">
        <v>222222</v>
      </c>
      <c r="D64" s="61" t="s">
        <v>252</v>
      </c>
      <c r="E64" s="83" t="s">
        <v>343</v>
      </c>
      <c r="F64" s="84"/>
    </row>
    <row r="65" spans="1:6" x14ac:dyDescent="0.35">
      <c r="A65" s="62" t="s">
        <v>373</v>
      </c>
      <c r="B65" s="59">
        <v>46141</v>
      </c>
      <c r="C65" s="60">
        <v>2834197</v>
      </c>
      <c r="D65" s="61">
        <v>71429</v>
      </c>
      <c r="E65" s="83" t="s">
        <v>344</v>
      </c>
      <c r="F65" s="84"/>
    </row>
    <row r="66" spans="1:6" ht="30.75" customHeight="1" x14ac:dyDescent="0.35">
      <c r="A66" s="62" t="s">
        <v>374</v>
      </c>
      <c r="B66" s="59">
        <v>46141</v>
      </c>
      <c r="C66" s="60">
        <v>4174573</v>
      </c>
      <c r="D66" s="61">
        <v>1100000</v>
      </c>
      <c r="E66" s="171" t="s">
        <v>382</v>
      </c>
      <c r="F66" s="172"/>
    </row>
    <row r="67" spans="1:6" x14ac:dyDescent="0.35">
      <c r="A67" s="62" t="s">
        <v>270</v>
      </c>
      <c r="B67" s="59">
        <v>46142</v>
      </c>
      <c r="C67" s="60">
        <v>142857</v>
      </c>
      <c r="D67" s="61">
        <v>71428.5</v>
      </c>
      <c r="E67" s="83" t="s">
        <v>360</v>
      </c>
      <c r="F67" s="84"/>
    </row>
    <row r="68" spans="1:6" x14ac:dyDescent="0.35">
      <c r="A68" s="62" t="s">
        <v>267</v>
      </c>
      <c r="B68" s="59">
        <v>46142</v>
      </c>
      <c r="C68" s="60">
        <v>33457143</v>
      </c>
      <c r="D68" s="61">
        <v>585500</v>
      </c>
      <c r="E68" s="83" t="s">
        <v>344</v>
      </c>
      <c r="F68" s="84"/>
    </row>
    <row r="69" spans="1:6" x14ac:dyDescent="0.35">
      <c r="A69" s="62" t="s">
        <v>396</v>
      </c>
      <c r="B69" s="59">
        <v>46148</v>
      </c>
      <c r="C69" s="60">
        <v>33457143</v>
      </c>
      <c r="D69" s="61">
        <v>585500</v>
      </c>
      <c r="E69" s="83" t="s">
        <v>402</v>
      </c>
      <c r="F69" s="84"/>
    </row>
    <row r="70" spans="1:6" x14ac:dyDescent="0.35">
      <c r="A70" s="62" t="s">
        <v>397</v>
      </c>
      <c r="B70" s="59">
        <v>46149</v>
      </c>
      <c r="C70" s="60">
        <v>285714</v>
      </c>
      <c r="D70" s="61">
        <v>49999.95</v>
      </c>
      <c r="E70" s="83" t="s">
        <v>323</v>
      </c>
      <c r="F70" s="84"/>
    </row>
    <row r="71" spans="1:6" x14ac:dyDescent="0.35">
      <c r="A71" s="62" t="s">
        <v>398</v>
      </c>
      <c r="B71" s="59">
        <v>46150</v>
      </c>
      <c r="C71" s="60">
        <v>82308425</v>
      </c>
      <c r="D71" s="61">
        <v>3292337</v>
      </c>
      <c r="E71" s="83" t="s">
        <v>323</v>
      </c>
      <c r="F71" s="84"/>
    </row>
    <row r="72" spans="1:6" x14ac:dyDescent="0.35">
      <c r="A72" s="62" t="s">
        <v>399</v>
      </c>
      <c r="B72" s="59">
        <v>46153</v>
      </c>
      <c r="C72" s="60">
        <v>375678</v>
      </c>
      <c r="D72" s="61" t="s">
        <v>252</v>
      </c>
      <c r="E72" s="83" t="s">
        <v>403</v>
      </c>
      <c r="F72" s="84"/>
    </row>
    <row r="73" spans="1:6" x14ac:dyDescent="0.35">
      <c r="A73" s="62" t="s">
        <v>396</v>
      </c>
      <c r="B73" s="59">
        <v>46155</v>
      </c>
      <c r="C73" s="60">
        <v>7142857</v>
      </c>
      <c r="D73" s="61">
        <v>125000</v>
      </c>
      <c r="E73" s="83" t="s">
        <v>402</v>
      </c>
      <c r="F73" s="84"/>
    </row>
    <row r="74" spans="1:6" x14ac:dyDescent="0.35">
      <c r="A74" s="62" t="s">
        <v>398</v>
      </c>
      <c r="B74" s="59">
        <v>46161</v>
      </c>
      <c r="C74" s="60">
        <v>102428874</v>
      </c>
      <c r="D74" s="61">
        <v>1732693</v>
      </c>
      <c r="E74" s="83" t="s">
        <v>323</v>
      </c>
      <c r="F74" s="84"/>
    </row>
    <row r="75" spans="1:6" x14ac:dyDescent="0.35">
      <c r="A75" s="62" t="s">
        <v>400</v>
      </c>
      <c r="B75" s="59">
        <v>46162</v>
      </c>
      <c r="C75" s="60">
        <v>32500000</v>
      </c>
      <c r="D75" s="61">
        <v>1050000</v>
      </c>
      <c r="E75" s="83" t="s">
        <v>323</v>
      </c>
      <c r="F75" s="84"/>
    </row>
    <row r="76" spans="1:6" x14ac:dyDescent="0.35">
      <c r="A76" s="62" t="s">
        <v>401</v>
      </c>
      <c r="B76" s="59">
        <v>46168</v>
      </c>
      <c r="C76" s="60">
        <v>100000000</v>
      </c>
      <c r="D76" s="61">
        <v>250000</v>
      </c>
      <c r="E76" s="83" t="s">
        <v>323</v>
      </c>
      <c r="F76" s="84"/>
    </row>
    <row r="77" spans="1:6" x14ac:dyDescent="0.35">
      <c r="A77" s="62" t="s">
        <v>335</v>
      </c>
      <c r="B77" s="59">
        <v>46170</v>
      </c>
      <c r="C77" s="60">
        <v>28571</v>
      </c>
      <c r="D77" s="61">
        <v>14285.5</v>
      </c>
      <c r="E77" s="83" t="s">
        <v>253</v>
      </c>
      <c r="F77" s="84"/>
    </row>
  </sheetData>
  <mergeCells count="32">
    <mergeCell ref="K12:L12"/>
    <mergeCell ref="E61:F61"/>
    <mergeCell ref="E62:F62"/>
    <mergeCell ref="E66:F66"/>
    <mergeCell ref="D12:E12"/>
    <mergeCell ref="H12:I12"/>
    <mergeCell ref="E17:F17"/>
    <mergeCell ref="D13:E13"/>
    <mergeCell ref="G13:J13"/>
    <mergeCell ref="K13:L13"/>
    <mergeCell ref="A7:A8"/>
    <mergeCell ref="B7:B8"/>
    <mergeCell ref="C7:J7"/>
    <mergeCell ref="K7:L8"/>
    <mergeCell ref="D8:E8"/>
    <mergeCell ref="G8:J8"/>
    <mergeCell ref="O1:R2"/>
    <mergeCell ref="G3:K4"/>
    <mergeCell ref="B6:J6"/>
    <mergeCell ref="K6:L6"/>
    <mergeCell ref="D14:E14"/>
    <mergeCell ref="G14:J14"/>
    <mergeCell ref="K14:L14"/>
    <mergeCell ref="D9:E9"/>
    <mergeCell ref="G9:J9"/>
    <mergeCell ref="K9:L9"/>
    <mergeCell ref="K10:L10"/>
    <mergeCell ref="D11:E11"/>
    <mergeCell ref="G11:J11"/>
    <mergeCell ref="K11:L11"/>
    <mergeCell ref="D10:E10"/>
    <mergeCell ref="G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3dc33703e3349f6cb66c3521ec356018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74afda311f3bf12ce254cae1cd1cf2b1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C1D6F-6245-47F9-A4D7-A3C920136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175E4F-C537-4B8F-85B4-012B4939DE8E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3.xml><?xml version="1.0" encoding="utf-8"?>
<ds:datastoreItem xmlns:ds="http://schemas.openxmlformats.org/officeDocument/2006/customXml" ds:itemID="{BD2EF629-634E-4B97-9BA5-AF89A52BCA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Phillips</dc:creator>
  <cp:keywords/>
  <dc:description/>
  <cp:lastModifiedBy>Natasha Edwards</cp:lastModifiedBy>
  <cp:revision/>
  <dcterms:created xsi:type="dcterms:W3CDTF">2021-10-20T08:27:05Z</dcterms:created>
  <dcterms:modified xsi:type="dcterms:W3CDTF">2026-06-03T16:08:05Z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