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quisexchangelimited.sharepoint.com/sites/aqse/Shared Documents/AQSE Business Development/AQSE Market Statistics/summaries/2026/Primary/"/>
    </mc:Choice>
  </mc:AlternateContent>
  <xr:revisionPtr revIDLastSave="183" documentId="8_{CE77B05C-378D-4CD1-BACD-D4C89019B49E}" xr6:coauthVersionLast="47" xr6:coauthVersionMax="47" xr10:uidLastSave="{E77D31FD-1C00-4686-B23A-07808F001380}"/>
  <bookViews>
    <workbookView xWindow="-24000" yWindow="-21720" windowWidth="38640" windowHeight="21120" xr2:uid="{5601A3F1-1B1D-4DB0-A1C3-4576FECF35CE}"/>
  </bookViews>
  <sheets>
    <sheet name="Trading Data" sheetId="1" r:id="rId1"/>
    <sheet name="New Admissions" sheetId="2" r:id="rId2"/>
    <sheet name="Further Issues" sheetId="3" r:id="rId3"/>
  </sheets>
  <definedNames>
    <definedName name="_xlnm._FilterDatabase" localSheetId="0" hidden="1">'Trading Data'!$A$6:$L$111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3" l="1"/>
  <c r="B10" i="3"/>
  <c r="M10" i="2"/>
  <c r="F10" i="2"/>
  <c r="C10" i="2"/>
  <c r="B10" i="2"/>
  <c r="F10" i="3" l="1"/>
  <c r="K10" i="3"/>
  <c r="G10" i="3"/>
  <c r="D10" i="3"/>
  <c r="C10" i="3"/>
</calcChain>
</file>

<file path=xl/sharedStrings.xml><?xml version="1.0" encoding="utf-8"?>
<sst xmlns="http://schemas.openxmlformats.org/spreadsheetml/2006/main" count="748" uniqueCount="358">
  <si>
    <t>Isin</t>
  </si>
  <si>
    <t>Currency</t>
  </si>
  <si>
    <t>Sector</t>
  </si>
  <si>
    <t>Market Cap</t>
  </si>
  <si>
    <t>Corporate Advisor</t>
  </si>
  <si>
    <t>Trades</t>
  </si>
  <si>
    <t>Value (GBP)</t>
  </si>
  <si>
    <t>Volume</t>
  </si>
  <si>
    <t>Market Makers</t>
  </si>
  <si>
    <t>GBX</t>
  </si>
  <si>
    <t>First Sentinel Corporate Finance</t>
  </si>
  <si>
    <t>Gowin New Energy Group Limited 2% Preference Shares</t>
  </si>
  <si>
    <t>GWPT</t>
  </si>
  <si>
    <t>KYG412151154</t>
  </si>
  <si>
    <t>Novum Securities</t>
  </si>
  <si>
    <t>Peel Hunt LLP</t>
  </si>
  <si>
    <t>GB00B16GQJ90</t>
  </si>
  <si>
    <t>Alfred Henry Corporate Finance Ltd.</t>
  </si>
  <si>
    <t>GB00BKTRF404</t>
  </si>
  <si>
    <t>Peterhouse Capital Ltd</t>
  </si>
  <si>
    <t>Eight Capital Partners Plc</t>
  </si>
  <si>
    <t>ECP</t>
  </si>
  <si>
    <t>Cairn Financial Advisers LLP.</t>
  </si>
  <si>
    <t>Valereum Plc</t>
  </si>
  <si>
    <t>VLRM</t>
  </si>
  <si>
    <t>GI000A2P2W41</t>
  </si>
  <si>
    <t>Wishbone Gold Plc</t>
  </si>
  <si>
    <t>WSBN</t>
  </si>
  <si>
    <t>Beaumont Cornish Ltd.</t>
  </si>
  <si>
    <t>EPE Special Opportunities Ltd</t>
  </si>
  <si>
    <t>EO.P</t>
  </si>
  <si>
    <t>BMG3163K1053</t>
  </si>
  <si>
    <t>Numis Securities Ltd.</t>
  </si>
  <si>
    <t>Incanthera plc</t>
  </si>
  <si>
    <t>INC</t>
  </si>
  <si>
    <t>GB00BGL7YW15</t>
  </si>
  <si>
    <t>SNOX</t>
  </si>
  <si>
    <t>GB00BJVQQP66</t>
  </si>
  <si>
    <t>Allenby Capital Limited.</t>
  </si>
  <si>
    <t>Ace Liberty &amp; Stone plc</t>
  </si>
  <si>
    <t>ALSP</t>
  </si>
  <si>
    <t>GB00BF01VL55</t>
  </si>
  <si>
    <t>Shepherd Neame Ltd</t>
  </si>
  <si>
    <t>SHEP</t>
  </si>
  <si>
    <t>GB00BMQX2R72</t>
  </si>
  <si>
    <t>Evrima Plc</t>
  </si>
  <si>
    <t>EVA</t>
  </si>
  <si>
    <t>GB00BMDFKP05</t>
  </si>
  <si>
    <t>Capital for Colleagues plc</t>
  </si>
  <si>
    <t>CFCP</t>
  </si>
  <si>
    <t>GB00BGCZ2V99</t>
  </si>
  <si>
    <t>Asia Wealth Group Holdings Ltd</t>
  </si>
  <si>
    <t>AWLP</t>
  </si>
  <si>
    <t>VGG0540E1097</t>
  </si>
  <si>
    <t>Globe Capital Limited</t>
  </si>
  <si>
    <t>GCAP</t>
  </si>
  <si>
    <t>KYG394391158</t>
  </si>
  <si>
    <t>Inqo Investments Limited</t>
  </si>
  <si>
    <t>INQO</t>
  </si>
  <si>
    <t>ZAU000014391</t>
  </si>
  <si>
    <t>Oscillate plc</t>
  </si>
  <si>
    <t>GB00BJN5JS53</t>
  </si>
  <si>
    <t>Arbuthnot Banking Group PLC Non-Voting Shares</t>
  </si>
  <si>
    <t>ARBN</t>
  </si>
  <si>
    <t>GB00BJRHYM66</t>
  </si>
  <si>
    <t>Grant Thornton UK LLP.</t>
  </si>
  <si>
    <t>TechFinancials Inc.</t>
  </si>
  <si>
    <t>TECH</t>
  </si>
  <si>
    <t>VGG870911077</t>
  </si>
  <si>
    <t>VSA Capital Ltd</t>
  </si>
  <si>
    <t>TSP</t>
  </si>
  <si>
    <t>GB00BMZCKL55</t>
  </si>
  <si>
    <t>Coinsilium Group Limited</t>
  </si>
  <si>
    <t>COIN</t>
  </si>
  <si>
    <t>VGG225641015</t>
  </si>
  <si>
    <t>Gowin New Energy Group Limited</t>
  </si>
  <si>
    <t>GWIN</t>
  </si>
  <si>
    <t>KYG412152061</t>
  </si>
  <si>
    <t>KYG613521031</t>
  </si>
  <si>
    <t>EL.P</t>
  </si>
  <si>
    <t>GB00BF0XD821</t>
  </si>
  <si>
    <t>Black Sea Property Plc</t>
  </si>
  <si>
    <t>BSP</t>
  </si>
  <si>
    <t>IM00BYQLTS50</t>
  </si>
  <si>
    <t>EUR</t>
  </si>
  <si>
    <t>DXS International plc</t>
  </si>
  <si>
    <t>DXSP</t>
  </si>
  <si>
    <t>GB00B2Q6HZ92</t>
  </si>
  <si>
    <t>Hot Rocks Investments plc</t>
  </si>
  <si>
    <t>HRIP</t>
  </si>
  <si>
    <t>GB00B1WV3198</t>
  </si>
  <si>
    <t>BWA Group plc</t>
  </si>
  <si>
    <t>BWAP</t>
  </si>
  <si>
    <t>GB0033877555</t>
  </si>
  <si>
    <t>Daniel Thwaites PLC</t>
  </si>
  <si>
    <t>THW</t>
  </si>
  <si>
    <t>GB0008910779</t>
  </si>
  <si>
    <t>Gledhow Investments plc</t>
  </si>
  <si>
    <t>GDH</t>
  </si>
  <si>
    <t>GB0008842717</t>
  </si>
  <si>
    <t>Arbuthnot Banking Group PLC</t>
  </si>
  <si>
    <t>ARBB</t>
  </si>
  <si>
    <t>GB0007922338</t>
  </si>
  <si>
    <t>Hydro Hotel Eastbourne plc</t>
  </si>
  <si>
    <t>HYDP</t>
  </si>
  <si>
    <t>GB0004495403</t>
  </si>
  <si>
    <t>Newbury Racecourse plc</t>
  </si>
  <si>
    <t>NYR</t>
  </si>
  <si>
    <t>GB0002910429</t>
  </si>
  <si>
    <t>Adnams plc</t>
  </si>
  <si>
    <t>ADB</t>
  </si>
  <si>
    <t>GB0000075845</t>
  </si>
  <si>
    <t>S-Ventures Plc</t>
  </si>
  <si>
    <t>SVEN</t>
  </si>
  <si>
    <t>GB00BN29LY68</t>
  </si>
  <si>
    <t>Oberon Investments Group Plc</t>
  </si>
  <si>
    <t>OBE</t>
  </si>
  <si>
    <t>GB00BDZRYX75</t>
  </si>
  <si>
    <t>Hybridan LLP</t>
  </si>
  <si>
    <t>GB00BN6JHS87</t>
  </si>
  <si>
    <t>GB00BNDMJS47</t>
  </si>
  <si>
    <t>GB00BM9CKV18</t>
  </si>
  <si>
    <t>GB00BLD3FF28</t>
  </si>
  <si>
    <t>GB00BLR8T846</t>
  </si>
  <si>
    <t>VVV</t>
  </si>
  <si>
    <t>VGG9470B1004</t>
  </si>
  <si>
    <t>VSA Capital Group plc</t>
  </si>
  <si>
    <t>VSA</t>
  </si>
  <si>
    <t>GB00BMXR4K91</t>
  </si>
  <si>
    <t>Silverwood Brands PLC</t>
  </si>
  <si>
    <t>SLWD</t>
  </si>
  <si>
    <t>GB00BNRRGD95</t>
  </si>
  <si>
    <t>SuperSeed Capital Limited</t>
  </si>
  <si>
    <t>WWW</t>
  </si>
  <si>
    <t>GG00BL594H32</t>
  </si>
  <si>
    <t>Majestic Corporation Plc</t>
  </si>
  <si>
    <t>MCJ</t>
  </si>
  <si>
    <t>GB00BN70W297</t>
  </si>
  <si>
    <t>ProBiotix Health Plc</t>
  </si>
  <si>
    <t>PBX</t>
  </si>
  <si>
    <t>GB00BLNBFR86</t>
  </si>
  <si>
    <t>Oberon Capital</t>
  </si>
  <si>
    <t>Lift Global Ventures Plc</t>
  </si>
  <si>
    <t>LFT</t>
  </si>
  <si>
    <t>GB00BNG59574</t>
  </si>
  <si>
    <t>Optiva Securities Limited</t>
  </si>
  <si>
    <t>KYG5462G1073</t>
  </si>
  <si>
    <t>PSY</t>
  </si>
  <si>
    <t>VISUM Technologies Plc</t>
  </si>
  <si>
    <t>VIS</t>
  </si>
  <si>
    <t>GB00BN0ZLR96</t>
  </si>
  <si>
    <t>Marula Mining PLC</t>
  </si>
  <si>
    <t>MARU</t>
  </si>
  <si>
    <t>GB00BNBS4S95</t>
  </si>
  <si>
    <t>Macaulay Capital PLC</t>
  </si>
  <si>
    <t>MCAP</t>
  </si>
  <si>
    <t>GB00BNKBMF25</t>
  </si>
  <si>
    <t>Equipmake Holdings PLC</t>
  </si>
  <si>
    <t>EQIP</t>
  </si>
  <si>
    <t>GB00BMBVXB73</t>
  </si>
  <si>
    <t>Unigel Group plc</t>
  </si>
  <si>
    <t>UNX</t>
  </si>
  <si>
    <t>GB00BPP4RY41</t>
  </si>
  <si>
    <t>Global Connectivity PLC</t>
  </si>
  <si>
    <t>GCON</t>
  </si>
  <si>
    <t>Access</t>
  </si>
  <si>
    <t>Apex</t>
  </si>
  <si>
    <t>Crushmetric Group Limited</t>
  </si>
  <si>
    <t>CUSH</t>
  </si>
  <si>
    <t>EDX Medical Group Plc</t>
  </si>
  <si>
    <t>EDX</t>
  </si>
  <si>
    <t>Cooks Coffee Company Limited</t>
  </si>
  <si>
    <t>COOK</t>
  </si>
  <si>
    <t>NZCFGE0001S7</t>
  </si>
  <si>
    <t>Industrials</t>
  </si>
  <si>
    <t>Consumer Discretionary</t>
  </si>
  <si>
    <t>Communication Services</t>
  </si>
  <si>
    <t>Real Estate</t>
  </si>
  <si>
    <t>Healthcare</t>
  </si>
  <si>
    <t>Materials</t>
  </si>
  <si>
    <t>Energy</t>
  </si>
  <si>
    <t>Information Technology</t>
  </si>
  <si>
    <t>Consumer Staples</t>
  </si>
  <si>
    <t>Fenikso Limited</t>
  </si>
  <si>
    <t>FNK</t>
  </si>
  <si>
    <t>Ormonde Mining PLC</t>
  </si>
  <si>
    <t>ORM</t>
  </si>
  <si>
    <t>IE00BF0MZF04</t>
  </si>
  <si>
    <t>Adsure Services PLC</t>
  </si>
  <si>
    <t>ADS</t>
  </si>
  <si>
    <t>GB00BNQNGK59</t>
  </si>
  <si>
    <t>WeCap Plc</t>
  </si>
  <si>
    <t>WCAP</t>
  </si>
  <si>
    <t>PNIX</t>
  </si>
  <si>
    <t>Supernova Digital Assets Plc</t>
  </si>
  <si>
    <t>SOL</t>
  </si>
  <si>
    <t>Financials</t>
  </si>
  <si>
    <t>Security Name</t>
  </si>
  <si>
    <t xml:space="preserve">Ticker </t>
  </si>
  <si>
    <t>Segment</t>
  </si>
  <si>
    <t>Number of New Issues</t>
  </si>
  <si>
    <t>Money Raised</t>
  </si>
  <si>
    <t>Month</t>
  </si>
  <si>
    <t>Total</t>
  </si>
  <si>
    <t xml:space="preserve">Market Segment </t>
  </si>
  <si>
    <t>by Type</t>
  </si>
  <si>
    <t>£m</t>
  </si>
  <si>
    <t>ACCESS</t>
  </si>
  <si>
    <t>APEX</t>
  </si>
  <si>
    <t>IPOs</t>
  </si>
  <si>
    <t>Dual List</t>
  </si>
  <si>
    <t>Transfers</t>
  </si>
  <si>
    <t>Re- admissions</t>
  </si>
  <si>
    <t xml:space="preserve">JANUARY  </t>
  </si>
  <si>
    <t>-</t>
  </si>
  <si>
    <t>YTD Total</t>
  </si>
  <si>
    <t>Admission Date</t>
  </si>
  <si>
    <t>Issuer Name</t>
  </si>
  <si>
    <t>TIDM</t>
  </si>
  <si>
    <t>Instrument Name</t>
  </si>
  <si>
    <t>Issue Type</t>
  </si>
  <si>
    <t>Corporate Adviser</t>
  </si>
  <si>
    <t>Market Cap at admission (£m)</t>
  </si>
  <si>
    <t>Number of Further Issues</t>
  </si>
  <si>
    <t>Money Raised (£)</t>
  </si>
  <si>
    <t>Further Issues</t>
  </si>
  <si>
    <t>Placing for Cash</t>
  </si>
  <si>
    <t>Subscription</t>
  </si>
  <si>
    <t>Exercise of Options / Warrants</t>
  </si>
  <si>
    <t>Others</t>
  </si>
  <si>
    <t>Company</t>
  </si>
  <si>
    <t>Admission date</t>
  </si>
  <si>
    <t>Number of securities issued</t>
  </si>
  <si>
    <t>Amount raised</t>
  </si>
  <si>
    <t xml:space="preserve">Type of issuance </t>
  </si>
  <si>
    <t>NULL</t>
  </si>
  <si>
    <t>Peel Hunt LLP; Shore Capital; Winterflood Securities Ltd</t>
  </si>
  <si>
    <t>Peel Hunt LLP; Winterflood Securities Ltd</t>
  </si>
  <si>
    <t>Peel Hunt LLP; Shore Capital</t>
  </si>
  <si>
    <t>Cardiogeni Plc</t>
  </si>
  <si>
    <t>CGNI</t>
  </si>
  <si>
    <t>GB00BTBLFC12</t>
  </si>
  <si>
    <t>Marex Financial; Peel Hunt LLP; Shore Capital; Winterflood Securities Ltd</t>
  </si>
  <si>
    <t>GB00BQD3MB22</t>
  </si>
  <si>
    <t>Panmure Gordon &amp; Co; Peel Hunt LLP; Shore Capital; Winterflood Securities Ltd</t>
  </si>
  <si>
    <t>Bowsprit Partners Limited</t>
  </si>
  <si>
    <t>IntelliAM AI Plc</t>
  </si>
  <si>
    <t>INT</t>
  </si>
  <si>
    <t>GB00BR56LJ77</t>
  </si>
  <si>
    <t>Mears Group plc</t>
  </si>
  <si>
    <t>MER</t>
  </si>
  <si>
    <t>GB0005630420</t>
  </si>
  <si>
    <t>Shore Capital; Winterflood Securities Ltd</t>
  </si>
  <si>
    <t>Mendell Helium plc</t>
  </si>
  <si>
    <t>MDH</t>
  </si>
  <si>
    <t>Mollyroe plc</t>
  </si>
  <si>
    <t>MOY</t>
  </si>
  <si>
    <t>GB00BRC0TZ46</t>
  </si>
  <si>
    <t>Shortwave Life Sciences Plc</t>
  </si>
  <si>
    <t>Fidelity UCITS ICAV</t>
  </si>
  <si>
    <t>Time To ACT Plc</t>
  </si>
  <si>
    <t>TTA</t>
  </si>
  <si>
    <t>GB00BP2BXN97</t>
  </si>
  <si>
    <t>Zentra Group Plc</t>
  </si>
  <si>
    <t>ZNT</t>
  </si>
  <si>
    <t>GB00BLF79495</t>
  </si>
  <si>
    <t>Ordinary Shares</t>
  </si>
  <si>
    <t>IPO</t>
  </si>
  <si>
    <t>First Sentinel</t>
  </si>
  <si>
    <t>Money raised (£m)</t>
  </si>
  <si>
    <t>N/A</t>
  </si>
  <si>
    <t xml:space="preserve">Exercise of Option </t>
  </si>
  <si>
    <t>By Type</t>
  </si>
  <si>
    <t>Primary Trading Data - January 2026</t>
  </si>
  <si>
    <t>Ajax Resources PLC</t>
  </si>
  <si>
    <t>AJAX</t>
  </si>
  <si>
    <t>GB00BLNBD412</t>
  </si>
  <si>
    <t>Avenir Registrars Limited</t>
  </si>
  <si>
    <t>Amirose London Holdings PLC</t>
  </si>
  <si>
    <t>ALH</t>
  </si>
  <si>
    <t>GB00BSNNWX86</t>
  </si>
  <si>
    <t>Astrid Intelligence Plc</t>
  </si>
  <si>
    <t>ASTR</t>
  </si>
  <si>
    <t>GB00BK964W87</t>
  </si>
  <si>
    <t>Marex Financial; N+1 Singer; Peel Hunt LLP; Shore Capital; Winterflood Securities Ltd</t>
  </si>
  <si>
    <t>B HODL PLC</t>
  </si>
  <si>
    <t>HODL</t>
  </si>
  <si>
    <t>IM00BV6P5N30</t>
  </si>
  <si>
    <t>N+1 Singer; Peel Hunt LLP; Shore Capital; Winterflood Securities Ltd</t>
  </si>
  <si>
    <t>Marex Financial; Peel Hunt LLP; Winterflood Securities Ltd</t>
  </si>
  <si>
    <t>Connecting Excellence Group PLC</t>
  </si>
  <si>
    <t>XCE</t>
  </si>
  <si>
    <t>GB00BVBHDF21</t>
  </si>
  <si>
    <t>Delta Gold Technologies plc</t>
  </si>
  <si>
    <t>DGQ</t>
  </si>
  <si>
    <t>GB00BTXVG712</t>
  </si>
  <si>
    <t>energy B plc</t>
  </si>
  <si>
    <t>NRGB</t>
  </si>
  <si>
    <t>GB00BRJNW354</t>
  </si>
  <si>
    <t>EPE Special Opportunities Ltd 8.5% Unsecured Loan Notes due 2026</t>
  </si>
  <si>
    <t>Ethtry PLC</t>
  </si>
  <si>
    <t>ETHY</t>
  </si>
  <si>
    <t>Falconedge Plc</t>
  </si>
  <si>
    <t>EDGE</t>
  </si>
  <si>
    <t>GB00BW5STR28</t>
  </si>
  <si>
    <t>HRC World Plc</t>
  </si>
  <si>
    <t>HRC</t>
  </si>
  <si>
    <t>GB00BZ3CDY20</t>
  </si>
  <si>
    <t>NYCE International PLC</t>
  </si>
  <si>
    <t>NYCE</t>
  </si>
  <si>
    <t>GB00BW9N7242</t>
  </si>
  <si>
    <t>Strand Hanson Ltd</t>
  </si>
  <si>
    <t>SRVL</t>
  </si>
  <si>
    <t>Phoenix Digital Assets (Gibraltar) PLC</t>
  </si>
  <si>
    <t>GI000A420ZM6</t>
  </si>
  <si>
    <t>Roundhouse Digital LTD.</t>
  </si>
  <si>
    <t>ETHL</t>
  </si>
  <si>
    <t>SGXZ84721265</t>
  </si>
  <si>
    <t>N+1 Singer; Panmure Gordon &amp; Co; Peel Hunt LLP; Shore Capital; Winterflood Securities Ltd</t>
  </si>
  <si>
    <t>GB00BNRM4F24</t>
  </si>
  <si>
    <t>Stack BTC Plc</t>
  </si>
  <si>
    <t>STAK</t>
  </si>
  <si>
    <t>GB00BSMKZ421</t>
  </si>
  <si>
    <t>Sterling Digital Plc</t>
  </si>
  <si>
    <t>ASIC</t>
  </si>
  <si>
    <t>GB00BW9LV158</t>
  </si>
  <si>
    <t>Sulnox Group PLC</t>
  </si>
  <si>
    <t>Supersearch Plus plc</t>
  </si>
  <si>
    <t>SSP</t>
  </si>
  <si>
    <t>GB00BV4DNS07</t>
  </si>
  <si>
    <t>Tamar Minerals plc</t>
  </si>
  <si>
    <t>TMR</t>
  </si>
  <si>
    <t>GB00BTXXYC84</t>
  </si>
  <si>
    <t>The Smarter Web Company Plc</t>
  </si>
  <si>
    <t>SWC</t>
  </si>
  <si>
    <t>GB00BPJHZ015</t>
  </si>
  <si>
    <t>TSP Advanced Technologies PLC</t>
  </si>
  <si>
    <t>Vault Ventures PLC</t>
  </si>
  <si>
    <t>VULT</t>
  </si>
  <si>
    <t>GB00BVMJND59</t>
  </si>
  <si>
    <t>Vaultz Capital PLC</t>
  </si>
  <si>
    <t>V3TC</t>
  </si>
  <si>
    <t>VVV Sports Limited</t>
  </si>
  <si>
    <t>GI000A41V1Y7</t>
  </si>
  <si>
    <t>Guild Financial Advisory Limited</t>
  </si>
  <si>
    <t>New Admissions - January 2026</t>
  </si>
  <si>
    <t>Further Issues - January 2026</t>
  </si>
  <si>
    <t xml:space="preserve">Mendell Helium </t>
  </si>
  <si>
    <t>Marula</t>
  </si>
  <si>
    <t>Daniel Thawaites</t>
  </si>
  <si>
    <t>Mendell Helium</t>
  </si>
  <si>
    <t>AJAX PLC</t>
  </si>
  <si>
    <t xml:space="preserve">Sulnox Group </t>
  </si>
  <si>
    <t xml:space="preserve">Offer for Subscription  </t>
  </si>
  <si>
    <t>Placing</t>
  </si>
  <si>
    <t>Share Buyback</t>
  </si>
  <si>
    <t xml:space="preserve">CLN conversion – 350,000 shares  
Issue of equity – 1,700,000 shares  </t>
  </si>
  <si>
    <t>Subscription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</si>
</sst>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£&quot;#,##0;\-&quot;£&quot;#,##0"/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&quot;£&quot;* #,##0_-;\-&quot;£&quot;* #,##0_-;_-&quot;£&quot;* &quot;-&quot;??_-;_-@_-"/>
    <numFmt numFmtId="167" formatCode="&quot;£&quot;#,##0"/>
    <numFmt numFmtId="168" formatCode="&quot;£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16202C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rgb="FF16202C"/>
      <name val="Calibri Light"/>
      <family val="2"/>
      <scheme val="major"/>
    </font>
    <font>
      <sz val="6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sz val="6"/>
      <color theme="0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4182A"/>
        <bgColor indexed="64"/>
      </patternFill>
    </fill>
    <fill>
      <patternFill patternType="solid">
        <fgColor rgb="FF14182A"/>
        <bgColor rgb="FFFFFFFF"/>
      </patternFill>
    </fill>
  </fills>
  <borders count="41">
    <border>
      <left/>
      <right/>
      <top/>
      <bottom/>
      <diagonal/>
    </border>
    <border>
      <left/>
      <right/>
      <top/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 style="thin">
        <color rgb="FF6BFF6B"/>
      </bottom>
      <diagonal/>
    </border>
    <border>
      <left/>
      <right/>
      <top style="thin">
        <color rgb="FF6BFF6B"/>
      </top>
      <bottom style="thin">
        <color rgb="FF6BFF6B"/>
      </bottom>
      <diagonal/>
    </border>
    <border>
      <left/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6BFF6B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/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rgb="FF6BFF6B"/>
      </right>
      <top style="thin">
        <color rgb="FF6BFF6B"/>
      </top>
      <bottom/>
      <diagonal/>
    </border>
    <border>
      <left/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/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auto="1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rgb="FF6BFF6B"/>
      </bottom>
      <diagonal/>
    </border>
    <border>
      <left style="thin">
        <color auto="1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rgb="FF6BFF6B"/>
      </right>
      <top/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/>
      <bottom/>
      <diagonal/>
    </border>
    <border>
      <left style="thin">
        <color rgb="FF6BFF6B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6BFF6B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ont="0" applyFill="0" applyBorder="0" applyAlignment="0" applyProtection="0"/>
  </cellStyleXfs>
  <cellXfs count="184">
    <xf numFmtId="0" fontId="0" fillId="0" borderId="0" xfId="0"/>
    <xf numFmtId="0" fontId="0" fillId="2" borderId="0" xfId="0" applyFill="1"/>
    <xf numFmtId="165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6" fontId="0" fillId="2" borderId="0" xfId="0" applyNumberFormat="1" applyFill="1"/>
    <xf numFmtId="166" fontId="2" fillId="2" borderId="0" xfId="2" applyNumberFormat="1" applyFont="1" applyFill="1"/>
    <xf numFmtId="166" fontId="2" fillId="2" borderId="0" xfId="2" applyNumberFormat="1" applyFont="1" applyFill="1" applyBorder="1"/>
    <xf numFmtId="49" fontId="6" fillId="2" borderId="0" xfId="0" applyNumberFormat="1" applyFont="1" applyFill="1" applyAlignment="1">
      <alignment horizontal="left"/>
    </xf>
    <xf numFmtId="165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164" fontId="0" fillId="2" borderId="0" xfId="1" applyNumberFormat="1" applyFont="1" applyFill="1"/>
    <xf numFmtId="165" fontId="9" fillId="2" borderId="0" xfId="0" applyNumberFormat="1" applyFont="1" applyFill="1" applyAlignment="1">
      <alignment vertical="top"/>
    </xf>
    <xf numFmtId="49" fontId="9" fillId="2" borderId="0" xfId="0" applyNumberFormat="1" applyFont="1" applyFill="1" applyAlignment="1">
      <alignment vertical="top"/>
    </xf>
    <xf numFmtId="166" fontId="0" fillId="2" borderId="0" xfId="2" applyNumberFormat="1" applyFont="1" applyFill="1"/>
    <xf numFmtId="5" fontId="0" fillId="2" borderId="0" xfId="2" applyNumberFormat="1" applyFont="1" applyFill="1" applyBorder="1"/>
    <xf numFmtId="0" fontId="10" fillId="2" borderId="0" xfId="0" applyFont="1" applyFill="1" applyAlignment="1">
      <alignment horizontal="left"/>
    </xf>
    <xf numFmtId="0" fontId="0" fillId="2" borderId="1" xfId="0" applyFill="1" applyBorder="1"/>
    <xf numFmtId="165" fontId="9" fillId="2" borderId="1" xfId="0" applyNumberFormat="1" applyFont="1" applyFill="1" applyBorder="1" applyAlignment="1">
      <alignment vertical="top"/>
    </xf>
    <xf numFmtId="49" fontId="9" fillId="2" borderId="1" xfId="0" applyNumberFormat="1" applyFont="1" applyFill="1" applyBorder="1" applyAlignment="1">
      <alignment vertical="top"/>
    </xf>
    <xf numFmtId="166" fontId="0" fillId="2" borderId="1" xfId="0" applyNumberFormat="1" applyFill="1" applyBorder="1"/>
    <xf numFmtId="166" fontId="0" fillId="2" borderId="1" xfId="2" applyNumberFormat="1" applyFont="1" applyFill="1" applyBorder="1"/>
    <xf numFmtId="5" fontId="0" fillId="2" borderId="1" xfId="2" applyNumberFormat="1" applyFont="1" applyFill="1" applyBorder="1"/>
    <xf numFmtId="0" fontId="5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166" fontId="3" fillId="2" borderId="3" xfId="1" applyNumberFormat="1" applyFont="1" applyFill="1" applyBorder="1"/>
    <xf numFmtId="164" fontId="3" fillId="2" borderId="3" xfId="1" applyNumberFormat="1" applyFont="1" applyFill="1" applyBorder="1"/>
    <xf numFmtId="43" fontId="3" fillId="2" borderId="3" xfId="1" applyFont="1" applyFill="1" applyBorder="1"/>
    <xf numFmtId="165" fontId="3" fillId="2" borderId="3" xfId="1" applyNumberFormat="1" applyFont="1" applyFill="1" applyBorder="1"/>
    <xf numFmtId="0" fontId="3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167" fontId="4" fillId="2" borderId="6" xfId="0" applyNumberFormat="1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4" fontId="4" fillId="2" borderId="9" xfId="1" applyNumberFormat="1" applyFont="1" applyFill="1" applyBorder="1"/>
    <xf numFmtId="167" fontId="4" fillId="2" borderId="9" xfId="0" applyNumberFormat="1" applyFont="1" applyFill="1" applyBorder="1"/>
    <xf numFmtId="0" fontId="4" fillId="2" borderId="0" xfId="0" applyFont="1" applyFill="1"/>
    <xf numFmtId="166" fontId="0" fillId="2" borderId="0" xfId="1" applyNumberFormat="1" applyFont="1" applyFill="1"/>
    <xf numFmtId="164" fontId="4" fillId="2" borderId="0" xfId="1" applyNumberFormat="1" applyFont="1" applyFill="1" applyBorder="1"/>
    <xf numFmtId="43" fontId="4" fillId="2" borderId="0" xfId="1" applyFont="1" applyFill="1" applyBorder="1"/>
    <xf numFmtId="43" fontId="0" fillId="2" borderId="0" xfId="1" applyFont="1" applyFill="1"/>
    <xf numFmtId="0" fontId="10" fillId="3" borderId="0" xfId="0" applyFont="1" applyFill="1" applyAlignment="1">
      <alignment horizontal="left"/>
    </xf>
    <xf numFmtId="0" fontId="13" fillId="3" borderId="12" xfId="0" applyFont="1" applyFill="1" applyBorder="1" applyAlignment="1">
      <alignment horizontal="center" vertical="center"/>
    </xf>
    <xf numFmtId="49" fontId="13" fillId="3" borderId="12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/>
    </xf>
    <xf numFmtId="37" fontId="14" fillId="3" borderId="12" xfId="0" applyNumberFormat="1" applyFont="1" applyFill="1" applyBorder="1" applyAlignment="1">
      <alignment horizontal="center" vertical="center"/>
    </xf>
    <xf numFmtId="37" fontId="14" fillId="3" borderId="4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49" fontId="13" fillId="3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49" fontId="8" fillId="3" borderId="0" xfId="0" applyNumberFormat="1" applyFont="1" applyFill="1"/>
    <xf numFmtId="0" fontId="15" fillId="3" borderId="0" xfId="0" applyFont="1" applyFill="1" applyAlignment="1">
      <alignment horizontal="left"/>
    </xf>
    <xf numFmtId="49" fontId="16" fillId="3" borderId="0" xfId="0" applyNumberFormat="1" applyFont="1" applyFill="1"/>
    <xf numFmtId="8" fontId="4" fillId="2" borderId="0" xfId="0" applyNumberFormat="1" applyFont="1" applyFill="1"/>
    <xf numFmtId="0" fontId="17" fillId="3" borderId="17" xfId="0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 wrapText="1"/>
    </xf>
    <xf numFmtId="49" fontId="19" fillId="3" borderId="36" xfId="0" applyNumberFormat="1" applyFont="1" applyFill="1" applyBorder="1" applyAlignment="1">
      <alignment horizontal="center" vertical="center"/>
    </xf>
    <xf numFmtId="37" fontId="19" fillId="3" borderId="32" xfId="0" applyNumberFormat="1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/>
    </xf>
    <xf numFmtId="37" fontId="17" fillId="3" borderId="32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37" fontId="17" fillId="3" borderId="0" xfId="0" applyNumberFormat="1" applyFont="1" applyFill="1" applyAlignment="1">
      <alignment horizontal="center" vertical="center"/>
    </xf>
    <xf numFmtId="0" fontId="3" fillId="2" borderId="0" xfId="0" applyFont="1" applyFill="1"/>
    <xf numFmtId="6" fontId="4" fillId="2" borderId="0" xfId="0" applyNumberFormat="1" applyFont="1" applyFill="1"/>
    <xf numFmtId="49" fontId="17" fillId="3" borderId="0" xfId="0" applyNumberFormat="1" applyFont="1" applyFill="1" applyAlignment="1">
      <alignment vertical="center" wrapText="1"/>
    </xf>
    <xf numFmtId="37" fontId="19" fillId="3" borderId="0" xfId="0" applyNumberFormat="1" applyFont="1" applyFill="1" applyAlignment="1">
      <alignment vertical="center"/>
    </xf>
    <xf numFmtId="37" fontId="17" fillId="3" borderId="0" xfId="0" applyNumberFormat="1" applyFont="1" applyFill="1" applyAlignment="1">
      <alignment vertical="center"/>
    </xf>
    <xf numFmtId="15" fontId="4" fillId="2" borderId="12" xfId="0" applyNumberFormat="1" applyFont="1" applyFill="1" applyBorder="1" applyAlignment="1">
      <alignment horizontal="left" vertical="top"/>
    </xf>
    <xf numFmtId="3" fontId="4" fillId="2" borderId="12" xfId="0" applyNumberFormat="1" applyFont="1" applyFill="1" applyBorder="1" applyAlignment="1">
      <alignment horizontal="left" vertical="top"/>
    </xf>
    <xf numFmtId="168" fontId="4" fillId="2" borderId="12" xfId="0" applyNumberFormat="1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15" fontId="4" fillId="2" borderId="37" xfId="0" applyNumberFormat="1" applyFont="1" applyFill="1" applyBorder="1" applyAlignment="1">
      <alignment horizontal="left" vertical="top"/>
    </xf>
    <xf numFmtId="3" fontId="4" fillId="2" borderId="37" xfId="0" applyNumberFormat="1" applyFont="1" applyFill="1" applyBorder="1" applyAlignment="1">
      <alignment horizontal="left" vertical="top"/>
    </xf>
    <xf numFmtId="168" fontId="4" fillId="2" borderId="37" xfId="0" applyNumberFormat="1" applyFont="1" applyFill="1" applyBorder="1" applyAlignment="1">
      <alignment horizontal="left" vertical="top"/>
    </xf>
    <xf numFmtId="0" fontId="4" fillId="2" borderId="37" xfId="0" applyFont="1" applyFill="1" applyBorder="1" applyAlignment="1">
      <alignment horizontal="left" vertical="top"/>
    </xf>
    <xf numFmtId="167" fontId="4" fillId="2" borderId="6" xfId="2" applyNumberFormat="1" applyFont="1" applyFill="1" applyBorder="1"/>
    <xf numFmtId="1" fontId="4" fillId="2" borderId="6" xfId="0" applyNumberFormat="1" applyFont="1" applyFill="1" applyBorder="1"/>
    <xf numFmtId="167" fontId="4" fillId="2" borderId="9" xfId="2" applyNumberFormat="1" applyFont="1" applyFill="1" applyBorder="1"/>
    <xf numFmtId="0" fontId="4" fillId="2" borderId="9" xfId="2" applyNumberFormat="1" applyFont="1" applyFill="1" applyBorder="1"/>
    <xf numFmtId="1" fontId="4" fillId="2" borderId="9" xfId="0" applyNumberFormat="1" applyFont="1" applyFill="1" applyBorder="1"/>
    <xf numFmtId="164" fontId="4" fillId="2" borderId="9" xfId="2" applyNumberFormat="1" applyFont="1" applyFill="1" applyBorder="1"/>
    <xf numFmtId="1" fontId="4" fillId="2" borderId="9" xfId="1" applyNumberFormat="1" applyFont="1" applyFill="1" applyBorder="1"/>
    <xf numFmtId="0" fontId="4" fillId="2" borderId="38" xfId="0" applyFont="1" applyFill="1" applyBorder="1"/>
    <xf numFmtId="0" fontId="4" fillId="2" borderId="39" xfId="0" applyFont="1" applyFill="1" applyBorder="1"/>
    <xf numFmtId="167" fontId="4" fillId="2" borderId="39" xfId="2" applyNumberFormat="1" applyFont="1" applyFill="1" applyBorder="1"/>
    <xf numFmtId="167" fontId="4" fillId="2" borderId="39" xfId="0" applyNumberFormat="1" applyFont="1" applyFill="1" applyBorder="1"/>
    <xf numFmtId="0" fontId="4" fillId="2" borderId="40" xfId="0" applyFont="1" applyFill="1" applyBorder="1"/>
    <xf numFmtId="5" fontId="4" fillId="2" borderId="0" xfId="2" applyNumberFormat="1" applyFont="1" applyFill="1" applyBorder="1"/>
    <xf numFmtId="167" fontId="4" fillId="2" borderId="0" xfId="0" applyNumberFormat="1" applyFont="1" applyFill="1"/>
    <xf numFmtId="165" fontId="4" fillId="2" borderId="0" xfId="2" applyNumberFormat="1" applyFont="1" applyFill="1" applyBorder="1"/>
    <xf numFmtId="166" fontId="0" fillId="2" borderId="0" xfId="1" applyNumberFormat="1" applyFont="1" applyFill="1" applyBorder="1"/>
    <xf numFmtId="49" fontId="21" fillId="3" borderId="2" xfId="0" applyNumberFormat="1" applyFont="1" applyFill="1" applyBorder="1" applyAlignment="1">
      <alignment horizontal="center" vertical="center"/>
    </xf>
    <xf numFmtId="37" fontId="21" fillId="3" borderId="12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/>
    </xf>
    <xf numFmtId="0" fontId="23" fillId="2" borderId="0" xfId="0" applyFont="1" applyFill="1"/>
    <xf numFmtId="14" fontId="21" fillId="3" borderId="12" xfId="0" applyNumberFormat="1" applyFont="1" applyFill="1" applyBorder="1" applyAlignment="1">
      <alignment horizontal="center" vertical="center" wrapText="1"/>
    </xf>
    <xf numFmtId="49" fontId="21" fillId="3" borderId="12" xfId="0" applyNumberFormat="1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3" fontId="3" fillId="2" borderId="36" xfId="3" applyNumberFormat="1" applyFont="1" applyFill="1" applyBorder="1" applyAlignment="1" applyProtection="1">
      <alignment horizontal="center" vertical="center" wrapText="1"/>
    </xf>
    <xf numFmtId="0" fontId="3" fillId="2" borderId="36" xfId="3" applyNumberFormat="1" applyFont="1" applyFill="1" applyBorder="1" applyAlignment="1" applyProtection="1">
      <alignment horizontal="center" vertical="center"/>
    </xf>
    <xf numFmtId="168" fontId="3" fillId="2" borderId="36" xfId="3" applyNumberFormat="1" applyFont="1" applyFill="1" applyBorder="1" applyAlignment="1" applyProtection="1">
      <alignment horizontal="center" vertical="center"/>
    </xf>
    <xf numFmtId="0" fontId="4" fillId="2" borderId="6" xfId="2" applyNumberFormat="1" applyFont="1" applyFill="1" applyBorder="1"/>
    <xf numFmtId="1" fontId="4" fillId="2" borderId="39" xfId="1" applyNumberFormat="1" applyFont="1" applyFill="1" applyBorder="1"/>
    <xf numFmtId="164" fontId="4" fillId="2" borderId="6" xfId="2" applyNumberFormat="1" applyFont="1" applyFill="1" applyBorder="1"/>
    <xf numFmtId="164" fontId="4" fillId="2" borderId="39" xfId="1" applyNumberFormat="1" applyFont="1" applyFill="1" applyBorder="1"/>
    <xf numFmtId="49" fontId="21" fillId="3" borderId="13" xfId="0" applyNumberFormat="1" applyFont="1" applyFill="1" applyBorder="1" applyAlignment="1">
      <alignment horizontal="center" vertical="center"/>
    </xf>
    <xf numFmtId="49" fontId="21" fillId="3" borderId="15" xfId="0" applyNumberFormat="1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49" fontId="21" fillId="3" borderId="15" xfId="0" applyNumberFormat="1" applyFont="1" applyFill="1" applyBorder="1" applyAlignment="1">
      <alignment horizontal="center" vertical="center" wrapText="1"/>
    </xf>
    <xf numFmtId="37" fontId="21" fillId="3" borderId="2" xfId="0" applyNumberFormat="1" applyFont="1" applyFill="1" applyBorder="1" applyAlignment="1">
      <alignment horizontal="center" vertical="center"/>
    </xf>
    <xf numFmtId="37" fontId="21" fillId="3" borderId="4" xfId="0" applyNumberFormat="1" applyFont="1" applyFill="1" applyBorder="1" applyAlignment="1">
      <alignment horizontal="center" vertical="center"/>
    </xf>
    <xf numFmtId="37" fontId="21" fillId="3" borderId="13" xfId="0" applyNumberFormat="1" applyFont="1" applyFill="1" applyBorder="1" applyAlignment="1">
      <alignment horizontal="center" vertical="center"/>
    </xf>
    <xf numFmtId="37" fontId="21" fillId="3" borderId="15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39" fontId="21" fillId="3" borderId="16" xfId="0" applyNumberFormat="1" applyFont="1" applyFill="1" applyBorder="1" applyAlignment="1">
      <alignment horizontal="center" vertical="center"/>
    </xf>
    <xf numFmtId="39" fontId="21" fillId="3" borderId="14" xfId="0" applyNumberFormat="1" applyFont="1" applyFill="1" applyBorder="1" applyAlignment="1">
      <alignment horizontal="center" vertical="center"/>
    </xf>
    <xf numFmtId="39" fontId="21" fillId="3" borderId="15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/>
    </xf>
    <xf numFmtId="49" fontId="13" fillId="3" borderId="15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 wrapText="1"/>
    </xf>
    <xf numFmtId="49" fontId="13" fillId="3" borderId="15" xfId="0" applyNumberFormat="1" applyFont="1" applyFill="1" applyBorder="1" applyAlignment="1">
      <alignment horizontal="center" vertical="center" wrapText="1"/>
    </xf>
    <xf numFmtId="39" fontId="14" fillId="3" borderId="16" xfId="0" applyNumberFormat="1" applyFont="1" applyFill="1" applyBorder="1" applyAlignment="1">
      <alignment horizontal="center" vertical="center"/>
    </xf>
    <xf numFmtId="39" fontId="14" fillId="3" borderId="14" xfId="0" applyNumberFormat="1" applyFont="1" applyFill="1" applyBorder="1" applyAlignment="1">
      <alignment horizontal="center" vertical="center"/>
    </xf>
    <xf numFmtId="39" fontId="14" fillId="3" borderId="15" xfId="0" applyNumberFormat="1" applyFont="1" applyFill="1" applyBorder="1" applyAlignment="1">
      <alignment horizontal="center" vertical="center"/>
    </xf>
    <xf numFmtId="49" fontId="13" fillId="3" borderId="27" xfId="0" applyNumberFormat="1" applyFont="1" applyFill="1" applyBorder="1" applyAlignment="1">
      <alignment horizontal="center" vertical="center"/>
    </xf>
    <xf numFmtId="49" fontId="13" fillId="3" borderId="28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37" fontId="14" fillId="3" borderId="13" xfId="0" applyNumberFormat="1" applyFont="1" applyFill="1" applyBorder="1" applyAlignment="1">
      <alignment horizontal="center" vertical="center"/>
    </xf>
    <xf numFmtId="37" fontId="14" fillId="3" borderId="15" xfId="0" applyNumberFormat="1" applyFont="1" applyFill="1" applyBorder="1" applyAlignment="1">
      <alignment horizontal="center" vertical="center"/>
    </xf>
    <xf numFmtId="49" fontId="11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 vertical="center"/>
    </xf>
    <xf numFmtId="49" fontId="12" fillId="3" borderId="0" xfId="0" applyNumberFormat="1" applyFont="1" applyFill="1" applyAlignment="1">
      <alignment horizontal="left" vertical="top"/>
    </xf>
    <xf numFmtId="49" fontId="13" fillId="3" borderId="14" xfId="0" applyNumberFormat="1" applyFont="1" applyFill="1" applyBorder="1" applyAlignment="1">
      <alignment horizontal="center" vertical="center"/>
    </xf>
    <xf numFmtId="49" fontId="13" fillId="3" borderId="16" xfId="0" applyNumberFormat="1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/>
    </xf>
    <xf numFmtId="49" fontId="13" fillId="3" borderId="25" xfId="0" applyNumberFormat="1" applyFont="1" applyFill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/>
    </xf>
    <xf numFmtId="49" fontId="13" fillId="3" borderId="26" xfId="0" applyNumberFormat="1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49" fontId="13" fillId="3" borderId="20" xfId="0" applyNumberFormat="1" applyFont="1" applyFill="1" applyBorder="1" applyAlignment="1">
      <alignment horizontal="center" vertical="center"/>
    </xf>
    <xf numFmtId="49" fontId="13" fillId="3" borderId="21" xfId="0" applyNumberFormat="1" applyFont="1" applyFill="1" applyBorder="1" applyAlignment="1">
      <alignment horizontal="center" vertical="center"/>
    </xf>
    <xf numFmtId="49" fontId="13" fillId="3" borderId="22" xfId="0" applyNumberFormat="1" applyFont="1" applyFill="1" applyBorder="1" applyAlignment="1">
      <alignment horizontal="center" vertical="center" wrapText="1"/>
    </xf>
    <xf numFmtId="49" fontId="13" fillId="3" borderId="23" xfId="0" applyNumberFormat="1" applyFont="1" applyFill="1" applyBorder="1" applyAlignment="1">
      <alignment horizontal="center" vertical="center" wrapText="1"/>
    </xf>
    <xf numFmtId="49" fontId="13" fillId="3" borderId="24" xfId="0" applyNumberFormat="1" applyFont="1" applyFill="1" applyBorder="1" applyAlignment="1">
      <alignment horizontal="center" vertical="center" wrapText="1"/>
    </xf>
    <xf numFmtId="49" fontId="13" fillId="3" borderId="29" xfId="0" applyNumberFormat="1" applyFont="1" applyFill="1" applyBorder="1" applyAlignment="1">
      <alignment horizontal="center" vertical="center" wrapText="1"/>
    </xf>
    <xf numFmtId="49" fontId="13" fillId="3" borderId="30" xfId="0" applyNumberFormat="1" applyFont="1" applyFill="1" applyBorder="1" applyAlignment="1">
      <alignment horizontal="center" vertical="center" wrapText="1"/>
    </xf>
    <xf numFmtId="49" fontId="13" fillId="3" borderId="31" xfId="0" applyNumberFormat="1" applyFont="1" applyFill="1" applyBorder="1" applyAlignment="1">
      <alignment horizontal="center" vertical="center" wrapText="1"/>
    </xf>
    <xf numFmtId="37" fontId="17" fillId="3" borderId="25" xfId="0" applyNumberFormat="1" applyFont="1" applyFill="1" applyBorder="1" applyAlignment="1">
      <alignment horizontal="center" vertical="center"/>
    </xf>
    <xf numFmtId="37" fontId="17" fillId="3" borderId="33" xfId="0" applyNumberFormat="1" applyFont="1" applyFill="1" applyBorder="1" applyAlignment="1">
      <alignment horizontal="center" vertical="center"/>
    </xf>
    <xf numFmtId="37" fontId="17" fillId="3" borderId="1" xfId="0" applyNumberFormat="1" applyFont="1" applyFill="1" applyBorder="1" applyAlignment="1">
      <alignment horizontal="center" vertical="center"/>
    </xf>
    <xf numFmtId="37" fontId="19" fillId="3" borderId="27" xfId="0" applyNumberFormat="1" applyFont="1" applyFill="1" applyBorder="1" applyAlignment="1">
      <alignment horizontal="center" vertical="center"/>
    </xf>
    <xf numFmtId="37" fontId="19" fillId="3" borderId="28" xfId="0" applyNumberFormat="1" applyFont="1" applyFill="1" applyBorder="1" applyAlignment="1">
      <alignment horizontal="center" vertical="center"/>
    </xf>
    <xf numFmtId="37" fontId="19" fillId="3" borderId="13" xfId="0" applyNumberFormat="1" applyFont="1" applyFill="1" applyBorder="1" applyAlignment="1">
      <alignment horizontal="center" vertical="center"/>
    </xf>
    <xf numFmtId="37" fontId="19" fillId="3" borderId="14" xfId="0" applyNumberFormat="1" applyFont="1" applyFill="1" applyBorder="1" applyAlignment="1">
      <alignment horizontal="center" vertical="center"/>
    </xf>
    <xf numFmtId="37" fontId="19" fillId="3" borderId="15" xfId="0" applyNumberFormat="1" applyFont="1" applyFill="1" applyBorder="1" applyAlignment="1">
      <alignment horizontal="center" vertical="center"/>
    </xf>
    <xf numFmtId="37" fontId="19" fillId="3" borderId="2" xfId="0" applyNumberFormat="1" applyFont="1" applyFill="1" applyBorder="1" applyAlignment="1">
      <alignment horizontal="center" vertical="center"/>
    </xf>
    <xf numFmtId="37" fontId="19" fillId="3" borderId="4" xfId="0" applyNumberFormat="1" applyFont="1" applyFill="1" applyBorder="1" applyAlignment="1">
      <alignment horizontal="center" vertical="center"/>
    </xf>
    <xf numFmtId="49" fontId="18" fillId="3" borderId="19" xfId="0" applyNumberFormat="1" applyFont="1" applyFill="1" applyBorder="1" applyAlignment="1">
      <alignment horizontal="center" vertical="center"/>
    </xf>
    <xf numFmtId="49" fontId="18" fillId="3" borderId="14" xfId="0" applyNumberFormat="1" applyFont="1" applyFill="1" applyBorder="1" applyAlignment="1">
      <alignment horizontal="center" vertical="center"/>
    </xf>
    <xf numFmtId="49" fontId="18" fillId="3" borderId="15" xfId="0" applyNumberFormat="1" applyFont="1" applyFill="1" applyBorder="1" applyAlignment="1">
      <alignment horizontal="center" vertical="center"/>
    </xf>
    <xf numFmtId="49" fontId="18" fillId="3" borderId="16" xfId="0" applyNumberFormat="1" applyFont="1" applyFill="1" applyBorder="1" applyAlignment="1">
      <alignment horizontal="center" vertical="center"/>
    </xf>
    <xf numFmtId="49" fontId="17" fillId="3" borderId="18" xfId="0" applyNumberFormat="1" applyFont="1" applyFill="1" applyBorder="1" applyAlignment="1">
      <alignment horizontal="center" vertical="center"/>
    </xf>
    <xf numFmtId="49" fontId="17" fillId="3" borderId="26" xfId="0" applyNumberFormat="1" applyFont="1" applyFill="1" applyBorder="1" applyAlignment="1">
      <alignment horizontal="center" vertical="center"/>
    </xf>
    <xf numFmtId="49" fontId="17" fillId="3" borderId="19" xfId="0" applyNumberFormat="1" applyFont="1" applyFill="1" applyBorder="1" applyAlignment="1">
      <alignment horizontal="center" vertical="center"/>
    </xf>
    <xf numFmtId="49" fontId="17" fillId="3" borderId="20" xfId="0" applyNumberFormat="1" applyFont="1" applyFill="1" applyBorder="1" applyAlignment="1">
      <alignment horizontal="center" vertical="center"/>
    </xf>
    <xf numFmtId="49" fontId="17" fillId="3" borderId="21" xfId="0" applyNumberFormat="1" applyFont="1" applyFill="1" applyBorder="1" applyAlignment="1">
      <alignment horizontal="center" vertical="center"/>
    </xf>
    <xf numFmtId="49" fontId="17" fillId="3" borderId="34" xfId="0" applyNumberFormat="1" applyFont="1" applyFill="1" applyBorder="1" applyAlignment="1">
      <alignment horizontal="center" vertical="center" wrapText="1"/>
    </xf>
    <xf numFmtId="49" fontId="17" fillId="3" borderId="24" xfId="0" applyNumberFormat="1" applyFont="1" applyFill="1" applyBorder="1" applyAlignment="1">
      <alignment horizontal="center" vertical="center" wrapText="1"/>
    </xf>
    <xf numFmtId="49" fontId="17" fillId="3" borderId="35" xfId="0" applyNumberFormat="1" applyFont="1" applyFill="1" applyBorder="1" applyAlignment="1">
      <alignment horizontal="center" vertical="center" wrapText="1"/>
    </xf>
    <xf numFmtId="49" fontId="17" fillId="3" borderId="31" xfId="0" applyNumberFormat="1" applyFont="1" applyFill="1" applyBorder="1" applyAlignment="1">
      <alignment horizontal="center" vertical="center" wrapText="1"/>
    </xf>
    <xf numFmtId="49" fontId="17" fillId="3" borderId="13" xfId="0" applyNumberFormat="1" applyFont="1" applyFill="1" applyBorder="1" applyAlignment="1">
      <alignment horizontal="center" vertical="center" wrapText="1"/>
    </xf>
    <xf numFmtId="49" fontId="17" fillId="3" borderId="15" xfId="0" applyNumberFormat="1" applyFont="1" applyFill="1" applyBorder="1" applyAlignment="1">
      <alignment horizontal="center" vertical="center" wrapText="1"/>
    </xf>
    <xf numFmtId="49" fontId="17" fillId="3" borderId="13" xfId="0" applyNumberFormat="1" applyFont="1" applyFill="1" applyBorder="1" applyAlignment="1">
      <alignment horizontal="center" vertical="center"/>
    </xf>
    <xf numFmtId="49" fontId="17" fillId="3" borderId="14" xfId="0" applyNumberFormat="1" applyFont="1" applyFill="1" applyBorder="1" applyAlignment="1">
      <alignment horizontal="center" vertical="center"/>
    </xf>
    <xf numFmtId="49" fontId="17" fillId="3" borderId="15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 4" xfId="3" xr:uid="{66FFC059-AD66-4D72-8552-7C78AD700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95253</xdr:rowOff>
    </xdr:from>
    <xdr:to>
      <xdr:col>0</xdr:col>
      <xdr:colOff>3105865</xdr:colOff>
      <xdr:row>4</xdr:row>
      <xdr:rowOff>323850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81C6B5-080F-43F0-B96D-3B5BE1DD6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161925" y="95253"/>
          <a:ext cx="2943940" cy="103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57152</xdr:rowOff>
    </xdr:from>
    <xdr:to>
      <xdr:col>3</xdr:col>
      <xdr:colOff>524590</xdr:colOff>
      <xdr:row>5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40A396-DCEC-48C9-B6B7-183C25994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76200" y="57152"/>
          <a:ext cx="2943940" cy="1047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47631</xdr:rowOff>
    </xdr:from>
    <xdr:to>
      <xdr:col>2</xdr:col>
      <xdr:colOff>267415</xdr:colOff>
      <xdr:row>4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D175F-C1C5-4F94-9F11-369B62B79E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95250" y="47631"/>
          <a:ext cx="2943940" cy="113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FCEC-CA2D-42E6-B454-4AC116C60416}">
  <dimension ref="A1:S116"/>
  <sheetViews>
    <sheetView tabSelected="1" zoomScaleNormal="100" workbookViewId="0">
      <selection activeCell="H2" sqref="H2"/>
    </sheetView>
  </sheetViews>
  <sheetFormatPr defaultColWidth="9.1796875" defaultRowHeight="14.5" x14ac:dyDescent="0.35"/>
  <cols>
    <col min="1" max="1" width="58.7265625" style="1" bestFit="1" customWidth="1"/>
    <col min="2" max="2" width="8.7265625" style="1" bestFit="1" customWidth="1"/>
    <col min="3" max="3" width="10.7265625" style="1" bestFit="1" customWidth="1"/>
    <col min="4" max="4" width="14.81640625" style="1" bestFit="1" customWidth="1"/>
    <col min="5" max="5" width="10.7265625" style="1" bestFit="1" customWidth="1"/>
    <col min="6" max="6" width="22.08984375" style="1" bestFit="1" customWidth="1"/>
    <col min="7" max="7" width="14.26953125" style="42" bestFit="1" customWidth="1"/>
    <col min="8" max="8" width="40.6328125" style="1" bestFit="1" customWidth="1"/>
    <col min="9" max="9" width="10.1796875" style="11" bestFit="1" customWidth="1"/>
    <col min="10" max="10" width="15" style="45" bestFit="1" customWidth="1"/>
    <col min="11" max="11" width="13.6328125" style="11" bestFit="1" customWidth="1"/>
    <col min="12" max="12" width="137.453125" style="1" bestFit="1" customWidth="1"/>
    <col min="13" max="16384" width="9.1796875" style="1"/>
  </cols>
  <sheetData>
    <row r="1" spans="1:19" ht="15" customHeight="1" x14ac:dyDescent="0.35">
      <c r="C1" s="2"/>
      <c r="D1" s="3"/>
      <c r="E1" s="3"/>
      <c r="F1" s="3"/>
      <c r="G1" s="4"/>
      <c r="H1" s="5"/>
      <c r="I1" s="6"/>
      <c r="J1" s="1"/>
      <c r="K1" s="1"/>
      <c r="L1" s="3"/>
      <c r="M1" s="3"/>
      <c r="N1" s="3"/>
      <c r="O1" s="3"/>
      <c r="P1" s="7"/>
      <c r="Q1" s="7"/>
      <c r="R1" s="7"/>
      <c r="S1" s="7"/>
    </row>
    <row r="2" spans="1:19" ht="18.5" x14ac:dyDescent="0.35">
      <c r="C2" s="8"/>
      <c r="D2" s="9"/>
      <c r="E2" s="9"/>
      <c r="F2" s="9"/>
      <c r="G2" s="4"/>
      <c r="H2" s="10" t="s">
        <v>273</v>
      </c>
      <c r="J2" s="1"/>
      <c r="K2" s="1"/>
      <c r="M2" s="3"/>
      <c r="N2" s="3"/>
      <c r="O2" s="7"/>
      <c r="P2" s="7"/>
      <c r="Q2" s="7"/>
      <c r="R2" s="7"/>
    </row>
    <row r="3" spans="1:19" x14ac:dyDescent="0.35">
      <c r="C3" s="12"/>
      <c r="D3" s="13"/>
      <c r="E3" s="13"/>
      <c r="F3" s="13"/>
      <c r="G3" s="4"/>
      <c r="H3" s="14"/>
      <c r="I3" s="15"/>
      <c r="J3" s="1"/>
      <c r="K3" s="1"/>
      <c r="L3" s="16"/>
      <c r="M3" s="3"/>
      <c r="N3" s="3"/>
      <c r="O3" s="3"/>
      <c r="P3" s="3"/>
      <c r="Q3" s="3"/>
      <c r="R3" s="3"/>
      <c r="S3" s="3"/>
    </row>
    <row r="4" spans="1:19" x14ac:dyDescent="0.35">
      <c r="C4" s="12"/>
      <c r="D4" s="13"/>
      <c r="E4" s="13"/>
      <c r="F4" s="13"/>
      <c r="G4" s="4"/>
      <c r="H4" s="14"/>
      <c r="I4" s="15"/>
      <c r="J4" s="1"/>
      <c r="K4" s="1"/>
      <c r="L4" s="3"/>
      <c r="M4" s="3"/>
      <c r="N4" s="3"/>
      <c r="O4" s="3"/>
      <c r="P4" s="3"/>
      <c r="Q4" s="3"/>
      <c r="R4" s="3"/>
      <c r="S4" s="3"/>
    </row>
    <row r="5" spans="1:19" ht="36.75" customHeight="1" x14ac:dyDescent="0.35">
      <c r="A5" s="17"/>
      <c r="B5" s="17"/>
      <c r="C5" s="18"/>
      <c r="D5" s="19"/>
      <c r="E5" s="19"/>
      <c r="F5" s="19"/>
      <c r="G5" s="20"/>
      <c r="H5" s="21"/>
      <c r="I5" s="22"/>
      <c r="J5" s="17"/>
      <c r="K5" s="17"/>
      <c r="L5" s="23"/>
      <c r="M5" s="3"/>
      <c r="N5" s="3"/>
      <c r="O5" s="3"/>
      <c r="P5" s="3"/>
      <c r="Q5" s="3"/>
      <c r="R5" s="3"/>
      <c r="S5" s="3"/>
    </row>
    <row r="6" spans="1:19" x14ac:dyDescent="0.35">
      <c r="A6" s="24" t="s">
        <v>197</v>
      </c>
      <c r="B6" s="25" t="s">
        <v>198</v>
      </c>
      <c r="C6" s="25" t="s">
        <v>199</v>
      </c>
      <c r="D6" s="25" t="s">
        <v>0</v>
      </c>
      <c r="E6" s="25" t="s">
        <v>1</v>
      </c>
      <c r="F6" s="25" t="s">
        <v>2</v>
      </c>
      <c r="G6" s="26" t="s">
        <v>3</v>
      </c>
      <c r="H6" s="25" t="s">
        <v>4</v>
      </c>
      <c r="I6" s="27" t="s">
        <v>5</v>
      </c>
      <c r="J6" s="28" t="s">
        <v>6</v>
      </c>
      <c r="K6" s="29" t="s">
        <v>7</v>
      </c>
      <c r="L6" s="30" t="s">
        <v>8</v>
      </c>
    </row>
    <row r="7" spans="1:19" x14ac:dyDescent="0.35">
      <c r="A7" s="31" t="s">
        <v>39</v>
      </c>
      <c r="B7" s="32" t="s">
        <v>40</v>
      </c>
      <c r="C7" s="32" t="s">
        <v>166</v>
      </c>
      <c r="D7" s="32" t="s">
        <v>41</v>
      </c>
      <c r="E7" s="32" t="s">
        <v>9</v>
      </c>
      <c r="F7" s="32" t="s">
        <v>177</v>
      </c>
      <c r="G7" s="81">
        <v>19811854.149999999</v>
      </c>
      <c r="H7" s="107" t="s">
        <v>17</v>
      </c>
      <c r="I7" s="82">
        <v>14</v>
      </c>
      <c r="J7" s="33">
        <v>105708.89</v>
      </c>
      <c r="K7" s="109">
        <v>483434</v>
      </c>
      <c r="L7" s="34" t="s">
        <v>236</v>
      </c>
    </row>
    <row r="8" spans="1:19" x14ac:dyDescent="0.35">
      <c r="A8" s="31" t="s">
        <v>109</v>
      </c>
      <c r="B8" s="35" t="s">
        <v>110</v>
      </c>
      <c r="C8" s="36" t="s">
        <v>165</v>
      </c>
      <c r="D8" s="36" t="s">
        <v>111</v>
      </c>
      <c r="E8" s="36" t="s">
        <v>9</v>
      </c>
      <c r="F8" s="36" t="s">
        <v>175</v>
      </c>
      <c r="G8" s="83">
        <v>5288077</v>
      </c>
      <c r="H8" s="84" t="s">
        <v>235</v>
      </c>
      <c r="I8" s="85">
        <v>20</v>
      </c>
      <c r="J8" s="33">
        <v>29138.12</v>
      </c>
      <c r="K8" s="86">
        <v>1821</v>
      </c>
      <c r="L8" s="37" t="s">
        <v>236</v>
      </c>
    </row>
    <row r="9" spans="1:19" x14ac:dyDescent="0.35">
      <c r="A9" s="38" t="s">
        <v>188</v>
      </c>
      <c r="B9" s="36" t="s">
        <v>189</v>
      </c>
      <c r="C9" s="36" t="s">
        <v>165</v>
      </c>
      <c r="D9" s="36" t="s">
        <v>190</v>
      </c>
      <c r="E9" s="36" t="s">
        <v>9</v>
      </c>
      <c r="F9" s="36" t="s">
        <v>196</v>
      </c>
      <c r="G9" s="83">
        <v>3174732</v>
      </c>
      <c r="H9" s="84" t="s">
        <v>344</v>
      </c>
      <c r="I9" s="85">
        <v>3</v>
      </c>
      <c r="J9" s="33">
        <v>2852.95</v>
      </c>
      <c r="K9" s="86">
        <v>9501</v>
      </c>
      <c r="L9" s="37" t="s">
        <v>237</v>
      </c>
    </row>
    <row r="10" spans="1:19" x14ac:dyDescent="0.35">
      <c r="A10" s="38" t="s">
        <v>274</v>
      </c>
      <c r="B10" s="36" t="s">
        <v>275</v>
      </c>
      <c r="C10" s="36" t="s">
        <v>165</v>
      </c>
      <c r="D10" s="36" t="s">
        <v>276</v>
      </c>
      <c r="E10" s="36" t="s">
        <v>9</v>
      </c>
      <c r="F10" s="36" t="s">
        <v>179</v>
      </c>
      <c r="G10" s="83">
        <v>9098949.9199999999</v>
      </c>
      <c r="H10" s="84" t="s">
        <v>277</v>
      </c>
      <c r="I10" s="85">
        <v>1061</v>
      </c>
      <c r="J10" s="33">
        <v>3771865.57</v>
      </c>
      <c r="K10" s="86">
        <v>46353600</v>
      </c>
      <c r="L10" s="37" t="s">
        <v>242</v>
      </c>
    </row>
    <row r="11" spans="1:19" x14ac:dyDescent="0.35">
      <c r="A11" s="38" t="s">
        <v>278</v>
      </c>
      <c r="B11" s="36" t="s">
        <v>279</v>
      </c>
      <c r="C11" s="36" t="s">
        <v>165</v>
      </c>
      <c r="D11" s="36" t="s">
        <v>280</v>
      </c>
      <c r="E11" s="36" t="s">
        <v>9</v>
      </c>
      <c r="F11" s="36" t="s">
        <v>178</v>
      </c>
      <c r="G11" s="83">
        <v>2129257.64</v>
      </c>
      <c r="H11" s="84" t="s">
        <v>10</v>
      </c>
      <c r="I11" s="85">
        <v>7</v>
      </c>
      <c r="J11" s="33">
        <v>3166.13</v>
      </c>
      <c r="K11" s="86">
        <v>178199</v>
      </c>
      <c r="L11" s="37" t="s">
        <v>236</v>
      </c>
    </row>
    <row r="12" spans="1:19" x14ac:dyDescent="0.35">
      <c r="A12" s="38" t="s">
        <v>100</v>
      </c>
      <c r="B12" s="36" t="s">
        <v>101</v>
      </c>
      <c r="C12" s="36" t="s">
        <v>166</v>
      </c>
      <c r="D12" s="36" t="s">
        <v>102</v>
      </c>
      <c r="E12" s="36" t="s">
        <v>9</v>
      </c>
      <c r="F12" s="36" t="s">
        <v>196</v>
      </c>
      <c r="G12" s="83">
        <v>145874247.19999999</v>
      </c>
      <c r="H12" s="84" t="s">
        <v>65</v>
      </c>
      <c r="I12" s="85">
        <v>16</v>
      </c>
      <c r="J12" s="33">
        <v>24973</v>
      </c>
      <c r="K12" s="86">
        <v>2811</v>
      </c>
      <c r="L12" s="37" t="s">
        <v>237</v>
      </c>
    </row>
    <row r="13" spans="1:19" x14ac:dyDescent="0.35">
      <c r="A13" s="38" t="s">
        <v>62</v>
      </c>
      <c r="B13" s="36" t="s">
        <v>63</v>
      </c>
      <c r="C13" s="36" t="s">
        <v>165</v>
      </c>
      <c r="D13" s="36" t="s">
        <v>64</v>
      </c>
      <c r="E13" s="36" t="s">
        <v>9</v>
      </c>
      <c r="F13" s="36" t="s">
        <v>196</v>
      </c>
      <c r="G13" s="83">
        <v>1182812.75</v>
      </c>
      <c r="H13" s="84" t="s">
        <v>65</v>
      </c>
      <c r="I13" s="85">
        <v>10</v>
      </c>
      <c r="J13" s="33">
        <v>3890.74</v>
      </c>
      <c r="K13" s="86">
        <v>456</v>
      </c>
      <c r="L13" s="37" t="s">
        <v>236</v>
      </c>
    </row>
    <row r="14" spans="1:19" x14ac:dyDescent="0.35">
      <c r="A14" s="38" t="s">
        <v>51</v>
      </c>
      <c r="B14" s="36" t="s">
        <v>52</v>
      </c>
      <c r="C14" s="36" t="s">
        <v>165</v>
      </c>
      <c r="D14" s="36" t="s">
        <v>53</v>
      </c>
      <c r="E14" s="36" t="s">
        <v>9</v>
      </c>
      <c r="F14" s="36" t="s">
        <v>196</v>
      </c>
      <c r="G14" s="83">
        <v>2000850.78</v>
      </c>
      <c r="H14" s="84" t="s">
        <v>19</v>
      </c>
      <c r="I14" s="85">
        <v>3</v>
      </c>
      <c r="J14" s="33">
        <v>105.2</v>
      </c>
      <c r="K14" s="86">
        <v>526</v>
      </c>
      <c r="L14" s="37" t="s">
        <v>237</v>
      </c>
    </row>
    <row r="15" spans="1:19" x14ac:dyDescent="0.35">
      <c r="A15" s="38" t="s">
        <v>281</v>
      </c>
      <c r="B15" s="36" t="s">
        <v>282</v>
      </c>
      <c r="C15" s="36" t="s">
        <v>165</v>
      </c>
      <c r="D15" s="36" t="s">
        <v>283</v>
      </c>
      <c r="E15" s="36" t="s">
        <v>9</v>
      </c>
      <c r="F15" s="36" t="s">
        <v>181</v>
      </c>
      <c r="G15" s="83">
        <v>11389798.75</v>
      </c>
      <c r="H15" s="84" t="s">
        <v>281</v>
      </c>
      <c r="I15" s="85">
        <v>768</v>
      </c>
      <c r="J15" s="33">
        <v>2550511.56</v>
      </c>
      <c r="K15" s="86">
        <v>1758758363</v>
      </c>
      <c r="L15" s="37" t="s">
        <v>284</v>
      </c>
    </row>
    <row r="16" spans="1:19" x14ac:dyDescent="0.35">
      <c r="A16" s="38" t="s">
        <v>285</v>
      </c>
      <c r="B16" s="36" t="s">
        <v>286</v>
      </c>
      <c r="C16" s="36" t="s">
        <v>165</v>
      </c>
      <c r="D16" s="36" t="s">
        <v>287</v>
      </c>
      <c r="E16" s="36" t="s">
        <v>9</v>
      </c>
      <c r="F16" s="36" t="s">
        <v>181</v>
      </c>
      <c r="G16" s="83">
        <v>10862872.050000001</v>
      </c>
      <c r="H16" s="84" t="s">
        <v>10</v>
      </c>
      <c r="I16" s="85">
        <v>204</v>
      </c>
      <c r="J16" s="33">
        <v>183298.69</v>
      </c>
      <c r="K16" s="86">
        <v>2157536</v>
      </c>
      <c r="L16" s="37" t="s">
        <v>288</v>
      </c>
    </row>
    <row r="17" spans="1:12" x14ac:dyDescent="0.35">
      <c r="A17" s="38" t="s">
        <v>81</v>
      </c>
      <c r="B17" s="36" t="s">
        <v>82</v>
      </c>
      <c r="C17" s="36" t="s">
        <v>165</v>
      </c>
      <c r="D17" s="36" t="s">
        <v>83</v>
      </c>
      <c r="E17" s="36" t="s">
        <v>84</v>
      </c>
      <c r="F17" s="36" t="s">
        <v>177</v>
      </c>
      <c r="G17" s="83">
        <v>430206.63</v>
      </c>
      <c r="H17" s="84" t="s">
        <v>19</v>
      </c>
      <c r="I17" s="85">
        <v>4</v>
      </c>
      <c r="J17" s="33">
        <v>1776.94</v>
      </c>
      <c r="K17" s="86">
        <v>90000</v>
      </c>
      <c r="L17" s="37" t="s">
        <v>237</v>
      </c>
    </row>
    <row r="18" spans="1:12" x14ac:dyDescent="0.35">
      <c r="A18" s="38" t="s">
        <v>91</v>
      </c>
      <c r="B18" s="36" t="s">
        <v>92</v>
      </c>
      <c r="C18" s="36" t="s">
        <v>165</v>
      </c>
      <c r="D18" s="36" t="s">
        <v>93</v>
      </c>
      <c r="E18" s="36" t="s">
        <v>9</v>
      </c>
      <c r="F18" s="36" t="s">
        <v>196</v>
      </c>
      <c r="G18" s="83">
        <v>2425664.25</v>
      </c>
      <c r="H18" s="84" t="s">
        <v>38</v>
      </c>
      <c r="I18" s="85">
        <v>2</v>
      </c>
      <c r="J18" s="33">
        <v>15488.05</v>
      </c>
      <c r="K18" s="86">
        <v>25805376</v>
      </c>
      <c r="L18" s="37" t="s">
        <v>289</v>
      </c>
    </row>
    <row r="19" spans="1:12" x14ac:dyDescent="0.35">
      <c r="A19" s="38" t="s">
        <v>48</v>
      </c>
      <c r="B19" s="36" t="s">
        <v>49</v>
      </c>
      <c r="C19" s="36" t="s">
        <v>166</v>
      </c>
      <c r="D19" s="36" t="s">
        <v>50</v>
      </c>
      <c r="E19" s="36" t="s">
        <v>9</v>
      </c>
      <c r="F19" s="36" t="s">
        <v>196</v>
      </c>
      <c r="G19" s="83">
        <v>7859218.5800000001</v>
      </c>
      <c r="H19" s="84" t="s">
        <v>19</v>
      </c>
      <c r="I19" s="85">
        <v>1</v>
      </c>
      <c r="J19" s="33">
        <v>939.98</v>
      </c>
      <c r="K19" s="86">
        <v>2000</v>
      </c>
      <c r="L19" s="37" t="s">
        <v>237</v>
      </c>
    </row>
    <row r="20" spans="1:12" x14ac:dyDescent="0.35">
      <c r="A20" s="38" t="s">
        <v>239</v>
      </c>
      <c r="B20" s="36" t="s">
        <v>240</v>
      </c>
      <c r="C20" s="36" t="s">
        <v>165</v>
      </c>
      <c r="D20" s="36" t="s">
        <v>241</v>
      </c>
      <c r="E20" s="36" t="s">
        <v>9</v>
      </c>
      <c r="F20" s="36" t="s">
        <v>178</v>
      </c>
      <c r="G20" s="83">
        <v>6237262.9199999999</v>
      </c>
      <c r="H20" s="84" t="s">
        <v>10</v>
      </c>
      <c r="I20" s="85">
        <v>6</v>
      </c>
      <c r="J20" s="33">
        <v>5016.4399999999996</v>
      </c>
      <c r="K20" s="86">
        <v>71268</v>
      </c>
      <c r="L20" s="37" t="s">
        <v>236</v>
      </c>
    </row>
    <row r="21" spans="1:12" x14ac:dyDescent="0.35">
      <c r="A21" s="38" t="s">
        <v>72</v>
      </c>
      <c r="B21" s="36" t="s">
        <v>73</v>
      </c>
      <c r="C21" s="36" t="s">
        <v>165</v>
      </c>
      <c r="D21" s="36" t="s">
        <v>74</v>
      </c>
      <c r="E21" s="36" t="s">
        <v>9</v>
      </c>
      <c r="F21" s="36" t="s">
        <v>196</v>
      </c>
      <c r="G21" s="83">
        <v>13398948.609999999</v>
      </c>
      <c r="H21" s="84" t="s">
        <v>19</v>
      </c>
      <c r="I21" s="85">
        <v>1028</v>
      </c>
      <c r="J21" s="33">
        <v>2842445.36</v>
      </c>
      <c r="K21" s="86">
        <v>93099032</v>
      </c>
      <c r="L21" s="37" t="s">
        <v>284</v>
      </c>
    </row>
    <row r="22" spans="1:12" x14ac:dyDescent="0.35">
      <c r="A22" s="38" t="s">
        <v>290</v>
      </c>
      <c r="B22" s="36" t="s">
        <v>291</v>
      </c>
      <c r="C22" s="36" t="s">
        <v>165</v>
      </c>
      <c r="D22" s="36" t="s">
        <v>292</v>
      </c>
      <c r="E22" s="36" t="s">
        <v>9</v>
      </c>
      <c r="F22" s="36" t="s">
        <v>174</v>
      </c>
      <c r="G22" s="83">
        <v>7452230.9000000004</v>
      </c>
      <c r="H22" s="84" t="s">
        <v>38</v>
      </c>
      <c r="I22" s="85">
        <v>94</v>
      </c>
      <c r="J22" s="33">
        <v>237209.32</v>
      </c>
      <c r="K22" s="86">
        <v>10660197</v>
      </c>
      <c r="L22" s="37" t="s">
        <v>242</v>
      </c>
    </row>
    <row r="23" spans="1:12" x14ac:dyDescent="0.35">
      <c r="A23" s="38" t="s">
        <v>171</v>
      </c>
      <c r="B23" s="36" t="s">
        <v>172</v>
      </c>
      <c r="C23" s="36" t="s">
        <v>165</v>
      </c>
      <c r="D23" s="36" t="s">
        <v>173</v>
      </c>
      <c r="E23" s="36" t="s">
        <v>9</v>
      </c>
      <c r="F23" s="36" t="s">
        <v>175</v>
      </c>
      <c r="G23" s="83">
        <v>5310187.3600000003</v>
      </c>
      <c r="H23" s="84" t="s">
        <v>38</v>
      </c>
      <c r="I23" s="85">
        <v>4</v>
      </c>
      <c r="J23" s="33">
        <v>20133.09</v>
      </c>
      <c r="K23" s="86">
        <v>234146</v>
      </c>
      <c r="L23" s="37" t="s">
        <v>237</v>
      </c>
    </row>
    <row r="24" spans="1:12" x14ac:dyDescent="0.35">
      <c r="A24" s="38" t="s">
        <v>167</v>
      </c>
      <c r="B24" s="36" t="s">
        <v>168</v>
      </c>
      <c r="C24" s="36" t="s">
        <v>165</v>
      </c>
      <c r="D24" s="36" t="s">
        <v>78</v>
      </c>
      <c r="E24" s="36" t="s">
        <v>9</v>
      </c>
      <c r="F24" s="36" t="s">
        <v>175</v>
      </c>
      <c r="G24" s="83">
        <v>20747351.48</v>
      </c>
      <c r="H24" s="84" t="s">
        <v>19</v>
      </c>
      <c r="I24" s="85">
        <v>0</v>
      </c>
      <c r="J24" s="33">
        <v>0</v>
      </c>
      <c r="K24" s="86">
        <v>0</v>
      </c>
      <c r="L24" s="37" t="s">
        <v>237</v>
      </c>
    </row>
    <row r="25" spans="1:12" x14ac:dyDescent="0.35">
      <c r="A25" s="38" t="s">
        <v>94</v>
      </c>
      <c r="B25" s="36" t="s">
        <v>95</v>
      </c>
      <c r="C25" s="36" t="s">
        <v>166</v>
      </c>
      <c r="D25" s="36" t="s">
        <v>96</v>
      </c>
      <c r="E25" s="36" t="s">
        <v>9</v>
      </c>
      <c r="F25" s="36" t="s">
        <v>175</v>
      </c>
      <c r="G25" s="83">
        <v>59671500</v>
      </c>
      <c r="H25" s="84" t="s">
        <v>235</v>
      </c>
      <c r="I25" s="85">
        <v>65</v>
      </c>
      <c r="J25" s="33">
        <v>1001782.44</v>
      </c>
      <c r="K25" s="86">
        <v>918380</v>
      </c>
      <c r="L25" s="37" t="s">
        <v>236</v>
      </c>
    </row>
    <row r="26" spans="1:12" x14ac:dyDescent="0.35">
      <c r="A26" s="38" t="s">
        <v>293</v>
      </c>
      <c r="B26" s="36" t="s">
        <v>294</v>
      </c>
      <c r="C26" s="36" t="s">
        <v>165</v>
      </c>
      <c r="D26" s="36" t="s">
        <v>295</v>
      </c>
      <c r="E26" s="36" t="s">
        <v>9</v>
      </c>
      <c r="F26" s="36" t="s">
        <v>181</v>
      </c>
      <c r="G26" s="83">
        <v>14014555.33</v>
      </c>
      <c r="H26" s="84" t="s">
        <v>293</v>
      </c>
      <c r="I26" s="85">
        <v>539</v>
      </c>
      <c r="J26" s="33">
        <v>3056352.01</v>
      </c>
      <c r="K26" s="86">
        <v>15249252</v>
      </c>
      <c r="L26" s="37" t="s">
        <v>284</v>
      </c>
    </row>
    <row r="27" spans="1:12" x14ac:dyDescent="0.35">
      <c r="A27" s="38" t="s">
        <v>85</v>
      </c>
      <c r="B27" s="36" t="s">
        <v>86</v>
      </c>
      <c r="C27" s="36" t="s">
        <v>165</v>
      </c>
      <c r="D27" s="36" t="s">
        <v>87</v>
      </c>
      <c r="E27" s="36" t="s">
        <v>9</v>
      </c>
      <c r="F27" s="36" t="s">
        <v>181</v>
      </c>
      <c r="G27" s="83">
        <v>800276.55</v>
      </c>
      <c r="H27" s="84" t="s">
        <v>118</v>
      </c>
      <c r="I27" s="85">
        <v>1</v>
      </c>
      <c r="J27" s="33">
        <v>286.06</v>
      </c>
      <c r="K27" s="86">
        <v>28605</v>
      </c>
      <c r="L27" s="37" t="s">
        <v>236</v>
      </c>
    </row>
    <row r="28" spans="1:12" x14ac:dyDescent="0.35">
      <c r="A28" s="38" t="s">
        <v>169</v>
      </c>
      <c r="B28" s="36" t="s">
        <v>170</v>
      </c>
      <c r="C28" s="36" t="s">
        <v>166</v>
      </c>
      <c r="D28" s="36" t="s">
        <v>120</v>
      </c>
      <c r="E28" s="36" t="s">
        <v>9</v>
      </c>
      <c r="F28" s="36" t="s">
        <v>178</v>
      </c>
      <c r="G28" s="83">
        <v>51223782.380000003</v>
      </c>
      <c r="H28" s="84" t="s">
        <v>141</v>
      </c>
      <c r="I28" s="85">
        <v>56</v>
      </c>
      <c r="J28" s="33">
        <v>307031.28999999998</v>
      </c>
      <c r="K28" s="86">
        <v>2549640</v>
      </c>
      <c r="L28" s="37" t="s">
        <v>242</v>
      </c>
    </row>
    <row r="29" spans="1:12" x14ac:dyDescent="0.35">
      <c r="A29" s="38" t="s">
        <v>20</v>
      </c>
      <c r="B29" s="36" t="s">
        <v>21</v>
      </c>
      <c r="C29" s="36" t="s">
        <v>165</v>
      </c>
      <c r="D29" s="36" t="s">
        <v>243</v>
      </c>
      <c r="E29" s="36" t="s">
        <v>9</v>
      </c>
      <c r="F29" s="36" t="s">
        <v>196</v>
      </c>
      <c r="G29" s="83">
        <v>45691352.850000001</v>
      </c>
      <c r="H29" s="84" t="s">
        <v>22</v>
      </c>
      <c r="I29" s="85">
        <v>32</v>
      </c>
      <c r="J29" s="33">
        <v>58218.18</v>
      </c>
      <c r="K29" s="86">
        <v>60900</v>
      </c>
      <c r="L29" s="37" t="s">
        <v>236</v>
      </c>
    </row>
    <row r="30" spans="1:12" x14ac:dyDescent="0.35">
      <c r="A30" s="38" t="s">
        <v>296</v>
      </c>
      <c r="B30" s="36" t="s">
        <v>297</v>
      </c>
      <c r="C30" s="36" t="s">
        <v>165</v>
      </c>
      <c r="D30" s="36" t="s">
        <v>298</v>
      </c>
      <c r="E30" s="36" t="s">
        <v>9</v>
      </c>
      <c r="F30" s="36" t="s">
        <v>180</v>
      </c>
      <c r="G30" s="83">
        <v>662640.28</v>
      </c>
      <c r="H30" s="84" t="s">
        <v>22</v>
      </c>
      <c r="I30" s="85">
        <v>3</v>
      </c>
      <c r="J30" s="33">
        <v>4443.21</v>
      </c>
      <c r="K30" s="86">
        <v>16051</v>
      </c>
      <c r="L30" s="37" t="s">
        <v>284</v>
      </c>
    </row>
    <row r="31" spans="1:12" x14ac:dyDescent="0.35">
      <c r="A31" s="38" t="s">
        <v>29</v>
      </c>
      <c r="B31" s="36" t="s">
        <v>30</v>
      </c>
      <c r="C31" s="36" t="s">
        <v>166</v>
      </c>
      <c r="D31" s="36" t="s">
        <v>31</v>
      </c>
      <c r="E31" s="36" t="s">
        <v>9</v>
      </c>
      <c r="F31" s="36" t="s">
        <v>196</v>
      </c>
      <c r="G31" s="83">
        <v>41195466.579999998</v>
      </c>
      <c r="H31" s="84" t="s">
        <v>32</v>
      </c>
      <c r="I31" s="85">
        <v>11</v>
      </c>
      <c r="J31" s="33">
        <v>19004.25</v>
      </c>
      <c r="K31" s="86">
        <v>13215</v>
      </c>
      <c r="L31" s="37" t="s">
        <v>236</v>
      </c>
    </row>
    <row r="32" spans="1:12" x14ac:dyDescent="0.35">
      <c r="A32" s="38" t="s">
        <v>299</v>
      </c>
      <c r="B32" s="36" t="s">
        <v>79</v>
      </c>
      <c r="C32" s="36" t="s">
        <v>165</v>
      </c>
      <c r="D32" s="36" t="s">
        <v>80</v>
      </c>
      <c r="E32" s="36" t="s">
        <v>9</v>
      </c>
      <c r="F32" s="36" t="s">
        <v>196</v>
      </c>
      <c r="G32" s="83">
        <v>2013803.65</v>
      </c>
      <c r="H32" s="84" t="s">
        <v>32</v>
      </c>
      <c r="I32" s="85">
        <v>0</v>
      </c>
      <c r="J32" s="33">
        <v>0</v>
      </c>
      <c r="K32" s="86">
        <v>0</v>
      </c>
      <c r="L32" s="37" t="s">
        <v>15</v>
      </c>
    </row>
    <row r="33" spans="1:12" x14ac:dyDescent="0.35">
      <c r="A33" s="38" t="s">
        <v>157</v>
      </c>
      <c r="B33" s="36" t="s">
        <v>158</v>
      </c>
      <c r="C33" s="36" t="s">
        <v>166</v>
      </c>
      <c r="D33" s="36" t="s">
        <v>159</v>
      </c>
      <c r="E33" s="36" t="s">
        <v>9</v>
      </c>
      <c r="F33" s="36" t="s">
        <v>174</v>
      </c>
      <c r="G33" s="83">
        <v>18481230.32</v>
      </c>
      <c r="H33" s="84" t="s">
        <v>69</v>
      </c>
      <c r="I33" s="85">
        <v>15</v>
      </c>
      <c r="J33" s="33">
        <v>35635.089999999997</v>
      </c>
      <c r="K33" s="86">
        <v>2449948</v>
      </c>
      <c r="L33" s="37" t="s">
        <v>244</v>
      </c>
    </row>
    <row r="34" spans="1:12" x14ac:dyDescent="0.35">
      <c r="A34" s="38" t="s">
        <v>300</v>
      </c>
      <c r="B34" s="36" t="s">
        <v>301</v>
      </c>
      <c r="C34" s="36" t="s">
        <v>165</v>
      </c>
      <c r="D34" s="36" t="s">
        <v>121</v>
      </c>
      <c r="E34" s="36" t="s">
        <v>9</v>
      </c>
      <c r="F34" s="36" t="s">
        <v>180</v>
      </c>
      <c r="G34" s="83">
        <v>4084146.38</v>
      </c>
      <c r="H34" s="84" t="s">
        <v>19</v>
      </c>
      <c r="I34" s="85">
        <v>16</v>
      </c>
      <c r="J34" s="33">
        <v>301839.3</v>
      </c>
      <c r="K34" s="86">
        <v>197958857</v>
      </c>
      <c r="L34" s="37" t="s">
        <v>236</v>
      </c>
    </row>
    <row r="35" spans="1:12" x14ac:dyDescent="0.35">
      <c r="A35" s="38" t="s">
        <v>45</v>
      </c>
      <c r="B35" s="36" t="s">
        <v>46</v>
      </c>
      <c r="C35" s="36" t="s">
        <v>165</v>
      </c>
      <c r="D35" s="36" t="s">
        <v>47</v>
      </c>
      <c r="E35" s="36" t="s">
        <v>9</v>
      </c>
      <c r="F35" s="36" t="s">
        <v>196</v>
      </c>
      <c r="G35" s="83">
        <v>177465.28</v>
      </c>
      <c r="H35" s="84" t="s">
        <v>245</v>
      </c>
      <c r="I35" s="85">
        <v>0</v>
      </c>
      <c r="J35" s="33">
        <v>0</v>
      </c>
      <c r="K35" s="86">
        <v>0</v>
      </c>
      <c r="L35" s="37" t="s">
        <v>237</v>
      </c>
    </row>
    <row r="36" spans="1:12" x14ac:dyDescent="0.35">
      <c r="A36" s="38" t="s">
        <v>302</v>
      </c>
      <c r="B36" s="36" t="s">
        <v>303</v>
      </c>
      <c r="C36" s="36" t="s">
        <v>165</v>
      </c>
      <c r="D36" s="36" t="s">
        <v>304</v>
      </c>
      <c r="E36" s="36" t="s">
        <v>9</v>
      </c>
      <c r="F36" s="36" t="s">
        <v>196</v>
      </c>
      <c r="G36" s="83">
        <v>10510262.960000001</v>
      </c>
      <c r="H36" s="84" t="s">
        <v>235</v>
      </c>
      <c r="I36" s="85">
        <v>48</v>
      </c>
      <c r="J36" s="33">
        <v>229023.55</v>
      </c>
      <c r="K36" s="86">
        <v>21713445</v>
      </c>
      <c r="L36" s="37" t="s">
        <v>288</v>
      </c>
    </row>
    <row r="37" spans="1:12" x14ac:dyDescent="0.35">
      <c r="A37" s="38" t="s">
        <v>183</v>
      </c>
      <c r="B37" s="36" t="s">
        <v>184</v>
      </c>
      <c r="C37" s="36" t="s">
        <v>165</v>
      </c>
      <c r="D37" s="36" t="s">
        <v>146</v>
      </c>
      <c r="E37" s="36" t="s">
        <v>9</v>
      </c>
      <c r="F37" s="36" t="s">
        <v>180</v>
      </c>
      <c r="G37" s="83">
        <v>7887244.54</v>
      </c>
      <c r="H37" s="84" t="s">
        <v>10</v>
      </c>
      <c r="I37" s="85">
        <v>10</v>
      </c>
      <c r="J37" s="33">
        <v>12176.64</v>
      </c>
      <c r="K37" s="86">
        <v>763865</v>
      </c>
      <c r="L37" s="37" t="s">
        <v>236</v>
      </c>
    </row>
    <row r="38" spans="1:12" x14ac:dyDescent="0.35">
      <c r="A38" s="38" t="s">
        <v>97</v>
      </c>
      <c r="B38" s="36" t="s">
        <v>98</v>
      </c>
      <c r="C38" s="36" t="s">
        <v>165</v>
      </c>
      <c r="D38" s="36" t="s">
        <v>99</v>
      </c>
      <c r="E38" s="36" t="s">
        <v>9</v>
      </c>
      <c r="F38" s="36" t="s">
        <v>196</v>
      </c>
      <c r="G38" s="83">
        <v>485032.43</v>
      </c>
      <c r="H38" s="84" t="s">
        <v>235</v>
      </c>
      <c r="I38" s="85">
        <v>4</v>
      </c>
      <c r="J38" s="33">
        <v>39328.92</v>
      </c>
      <c r="K38" s="86">
        <v>8735911</v>
      </c>
      <c r="L38" s="37" t="s">
        <v>236</v>
      </c>
    </row>
    <row r="39" spans="1:12" x14ac:dyDescent="0.35">
      <c r="A39" s="38" t="s">
        <v>163</v>
      </c>
      <c r="B39" s="36" t="s">
        <v>164</v>
      </c>
      <c r="C39" s="36" t="s">
        <v>165</v>
      </c>
      <c r="D39" s="36" t="s">
        <v>16</v>
      </c>
      <c r="E39" s="36" t="s">
        <v>9</v>
      </c>
      <c r="F39" s="36" t="s">
        <v>176</v>
      </c>
      <c r="G39" s="83">
        <v>1782533.44</v>
      </c>
      <c r="H39" s="84" t="s">
        <v>118</v>
      </c>
      <c r="I39" s="85">
        <v>8</v>
      </c>
      <c r="J39" s="33">
        <v>6702.11</v>
      </c>
      <c r="K39" s="86">
        <v>1016910</v>
      </c>
      <c r="L39" s="37" t="s">
        <v>236</v>
      </c>
    </row>
    <row r="40" spans="1:12" x14ac:dyDescent="0.35">
      <c r="A40" s="38" t="s">
        <v>54</v>
      </c>
      <c r="B40" s="36" t="s">
        <v>55</v>
      </c>
      <c r="C40" s="36" t="s">
        <v>165</v>
      </c>
      <c r="D40" s="36" t="s">
        <v>56</v>
      </c>
      <c r="E40" s="36" t="s">
        <v>9</v>
      </c>
      <c r="F40" s="36" t="s">
        <v>178</v>
      </c>
      <c r="G40" s="83">
        <v>703779.32</v>
      </c>
      <c r="H40" s="84" t="s">
        <v>19</v>
      </c>
      <c r="I40" s="85">
        <v>0</v>
      </c>
      <c r="J40" s="33">
        <v>0</v>
      </c>
      <c r="K40" s="86">
        <v>0</v>
      </c>
      <c r="L40" s="37" t="s">
        <v>238</v>
      </c>
    </row>
    <row r="41" spans="1:12" x14ac:dyDescent="0.35">
      <c r="A41" s="38" t="s">
        <v>75</v>
      </c>
      <c r="B41" s="36" t="s">
        <v>76</v>
      </c>
      <c r="C41" s="36" t="s">
        <v>165</v>
      </c>
      <c r="D41" s="36" t="s">
        <v>77</v>
      </c>
      <c r="E41" s="36" t="s">
        <v>9</v>
      </c>
      <c r="F41" s="36" t="s">
        <v>175</v>
      </c>
      <c r="G41" s="83">
        <v>159500.29</v>
      </c>
      <c r="H41" s="84" t="s">
        <v>14</v>
      </c>
      <c r="I41" s="85">
        <v>4</v>
      </c>
      <c r="J41" s="33">
        <v>393.53</v>
      </c>
      <c r="K41" s="86">
        <v>3075374</v>
      </c>
      <c r="L41" s="37" t="s">
        <v>236</v>
      </c>
    </row>
    <row r="42" spans="1:12" x14ac:dyDescent="0.35">
      <c r="A42" s="38" t="s">
        <v>11</v>
      </c>
      <c r="B42" s="36" t="s">
        <v>12</v>
      </c>
      <c r="C42" s="36" t="s">
        <v>165</v>
      </c>
      <c r="D42" s="36" t="s">
        <v>13</v>
      </c>
      <c r="E42" s="36" t="s">
        <v>9</v>
      </c>
      <c r="F42" s="36" t="s">
        <v>175</v>
      </c>
      <c r="G42" s="83">
        <v>2506250</v>
      </c>
      <c r="H42" s="84" t="s">
        <v>14</v>
      </c>
      <c r="I42" s="85">
        <v>0</v>
      </c>
      <c r="J42" s="33">
        <v>0</v>
      </c>
      <c r="K42" s="86">
        <v>0</v>
      </c>
      <c r="L42" s="37" t="s">
        <v>15</v>
      </c>
    </row>
    <row r="43" spans="1:12" x14ac:dyDescent="0.35">
      <c r="A43" s="38" t="s">
        <v>88</v>
      </c>
      <c r="B43" s="36" t="s">
        <v>89</v>
      </c>
      <c r="C43" s="36" t="s">
        <v>165</v>
      </c>
      <c r="D43" s="36" t="s">
        <v>90</v>
      </c>
      <c r="E43" s="36" t="s">
        <v>9</v>
      </c>
      <c r="F43" s="36" t="s">
        <v>196</v>
      </c>
      <c r="G43" s="83">
        <v>5895906.8099999996</v>
      </c>
      <c r="H43" s="36" t="s">
        <v>145</v>
      </c>
      <c r="I43" s="87">
        <v>44</v>
      </c>
      <c r="J43" s="33">
        <v>56114.06</v>
      </c>
      <c r="K43" s="39">
        <v>3345885</v>
      </c>
      <c r="L43" s="37" t="s">
        <v>288</v>
      </c>
    </row>
    <row r="44" spans="1:12" x14ac:dyDescent="0.35">
      <c r="A44" s="38" t="s">
        <v>305</v>
      </c>
      <c r="B44" s="36" t="s">
        <v>306</v>
      </c>
      <c r="C44" s="36" t="s">
        <v>165</v>
      </c>
      <c r="D44" s="36" t="s">
        <v>307</v>
      </c>
      <c r="E44" s="36" t="s">
        <v>9</v>
      </c>
      <c r="F44" s="36" t="s">
        <v>181</v>
      </c>
      <c r="G44" s="83">
        <v>17250000</v>
      </c>
      <c r="H44" s="84" t="s">
        <v>305</v>
      </c>
      <c r="I44" s="85">
        <v>0</v>
      </c>
      <c r="J44" s="33">
        <v>0</v>
      </c>
      <c r="K44" s="86">
        <v>0</v>
      </c>
      <c r="L44" s="37" t="s">
        <v>238</v>
      </c>
    </row>
    <row r="45" spans="1:12" x14ac:dyDescent="0.35">
      <c r="A45" s="38" t="s">
        <v>103</v>
      </c>
      <c r="B45" s="36" t="s">
        <v>104</v>
      </c>
      <c r="C45" s="36" t="s">
        <v>165</v>
      </c>
      <c r="D45" s="36" t="s">
        <v>105</v>
      </c>
      <c r="E45" s="36" t="s">
        <v>9</v>
      </c>
      <c r="F45" s="36" t="s">
        <v>175</v>
      </c>
      <c r="G45" s="83">
        <v>4800000</v>
      </c>
      <c r="H45" s="84" t="s">
        <v>19</v>
      </c>
      <c r="I45" s="85">
        <v>1</v>
      </c>
      <c r="J45" s="33">
        <v>991.78</v>
      </c>
      <c r="K45" s="86">
        <v>114</v>
      </c>
      <c r="L45" s="37" t="s">
        <v>237</v>
      </c>
    </row>
    <row r="46" spans="1:12" x14ac:dyDescent="0.35">
      <c r="A46" s="38" t="s">
        <v>33</v>
      </c>
      <c r="B46" s="36" t="s">
        <v>34</v>
      </c>
      <c r="C46" s="36" t="s">
        <v>165</v>
      </c>
      <c r="D46" s="36" t="s">
        <v>35</v>
      </c>
      <c r="E46" s="36" t="s">
        <v>9</v>
      </c>
      <c r="F46" s="36" t="s">
        <v>178</v>
      </c>
      <c r="G46" s="83">
        <v>4414018.37</v>
      </c>
      <c r="H46" s="84" t="s">
        <v>22</v>
      </c>
      <c r="I46" s="85">
        <v>27</v>
      </c>
      <c r="J46" s="33">
        <v>61524.91</v>
      </c>
      <c r="K46" s="86">
        <v>2173668</v>
      </c>
      <c r="L46" s="37" t="s">
        <v>236</v>
      </c>
    </row>
    <row r="47" spans="1:12" x14ac:dyDescent="0.35">
      <c r="A47" s="38" t="s">
        <v>57</v>
      </c>
      <c r="B47" s="36" t="s">
        <v>58</v>
      </c>
      <c r="C47" s="36" t="s">
        <v>165</v>
      </c>
      <c r="D47" s="36" t="s">
        <v>59</v>
      </c>
      <c r="E47" s="36" t="s">
        <v>9</v>
      </c>
      <c r="F47" s="36" t="s">
        <v>175</v>
      </c>
      <c r="G47" s="83">
        <v>8185815.5</v>
      </c>
      <c r="H47" s="84" t="s">
        <v>245</v>
      </c>
      <c r="I47" s="85">
        <v>17</v>
      </c>
      <c r="J47" s="33">
        <v>24517.43</v>
      </c>
      <c r="K47" s="86">
        <v>49101</v>
      </c>
      <c r="L47" s="37" t="s">
        <v>236</v>
      </c>
    </row>
    <row r="48" spans="1:12" x14ac:dyDescent="0.35">
      <c r="A48" s="38" t="s">
        <v>246</v>
      </c>
      <c r="B48" s="36" t="s">
        <v>247</v>
      </c>
      <c r="C48" s="36" t="s">
        <v>166</v>
      </c>
      <c r="D48" s="36" t="s">
        <v>248</v>
      </c>
      <c r="E48" s="36" t="s">
        <v>9</v>
      </c>
      <c r="F48" s="36" t="s">
        <v>181</v>
      </c>
      <c r="G48" s="83">
        <v>21565732.100000001</v>
      </c>
      <c r="H48" s="84" t="s">
        <v>115</v>
      </c>
      <c r="I48" s="85">
        <v>71</v>
      </c>
      <c r="J48" s="33">
        <v>240390.98</v>
      </c>
      <c r="K48" s="86">
        <v>212862</v>
      </c>
      <c r="L48" s="37" t="s">
        <v>242</v>
      </c>
    </row>
    <row r="49" spans="1:12" x14ac:dyDescent="0.35">
      <c r="A49" s="38" t="s">
        <v>142</v>
      </c>
      <c r="B49" s="36" t="s">
        <v>143</v>
      </c>
      <c r="C49" s="36" t="s">
        <v>165</v>
      </c>
      <c r="D49" s="36" t="s">
        <v>144</v>
      </c>
      <c r="E49" s="36" t="s">
        <v>9</v>
      </c>
      <c r="F49" s="36" t="s">
        <v>196</v>
      </c>
      <c r="G49" s="81">
        <v>426840</v>
      </c>
      <c r="H49" s="84" t="s">
        <v>115</v>
      </c>
      <c r="I49" s="85">
        <v>5</v>
      </c>
      <c r="J49" s="33">
        <v>3424.96</v>
      </c>
      <c r="K49" s="86">
        <v>855739</v>
      </c>
      <c r="L49" s="37" t="s">
        <v>236</v>
      </c>
    </row>
    <row r="50" spans="1:12" x14ac:dyDescent="0.35">
      <c r="A50" s="38" t="s">
        <v>154</v>
      </c>
      <c r="B50" s="36" t="s">
        <v>155</v>
      </c>
      <c r="C50" s="36" t="s">
        <v>165</v>
      </c>
      <c r="D50" s="36" t="s">
        <v>156</v>
      </c>
      <c r="E50" s="36" t="s">
        <v>9</v>
      </c>
      <c r="F50" s="36" t="s">
        <v>196</v>
      </c>
      <c r="G50" s="83">
        <v>2718000</v>
      </c>
      <c r="H50" s="84" t="s">
        <v>22</v>
      </c>
      <c r="I50" s="85">
        <v>0</v>
      </c>
      <c r="J50" s="33">
        <v>0</v>
      </c>
      <c r="K50" s="86">
        <v>0</v>
      </c>
      <c r="L50" s="37" t="s">
        <v>236</v>
      </c>
    </row>
    <row r="51" spans="1:12" x14ac:dyDescent="0.35">
      <c r="A51" s="38" t="s">
        <v>135</v>
      </c>
      <c r="B51" s="36" t="s">
        <v>136</v>
      </c>
      <c r="C51" s="36" t="s">
        <v>165</v>
      </c>
      <c r="D51" s="36" t="s">
        <v>137</v>
      </c>
      <c r="E51" s="36" t="s">
        <v>9</v>
      </c>
      <c r="F51" s="36" t="s">
        <v>174</v>
      </c>
      <c r="G51" s="83">
        <v>50535005</v>
      </c>
      <c r="H51" s="84" t="s">
        <v>344</v>
      </c>
      <c r="I51" s="85">
        <v>9</v>
      </c>
      <c r="J51" s="33">
        <v>5522.53</v>
      </c>
      <c r="K51" s="86">
        <v>2659</v>
      </c>
      <c r="L51" s="37" t="s">
        <v>242</v>
      </c>
    </row>
    <row r="52" spans="1:12" x14ac:dyDescent="0.35">
      <c r="A52" s="38" t="s">
        <v>151</v>
      </c>
      <c r="B52" s="36" t="s">
        <v>152</v>
      </c>
      <c r="C52" s="36" t="s">
        <v>166</v>
      </c>
      <c r="D52" s="36" t="s">
        <v>153</v>
      </c>
      <c r="E52" s="36" t="s">
        <v>9</v>
      </c>
      <c r="F52" s="36" t="s">
        <v>179</v>
      </c>
      <c r="G52" s="83">
        <v>11916737.140000001</v>
      </c>
      <c r="H52" s="84" t="s">
        <v>22</v>
      </c>
      <c r="I52" s="85">
        <v>0</v>
      </c>
      <c r="J52" s="33">
        <v>0</v>
      </c>
      <c r="K52" s="86">
        <v>0</v>
      </c>
      <c r="L52" s="37" t="s">
        <v>236</v>
      </c>
    </row>
    <row r="53" spans="1:12" x14ac:dyDescent="0.35">
      <c r="A53" s="38" t="s">
        <v>249</v>
      </c>
      <c r="B53" s="36" t="s">
        <v>250</v>
      </c>
      <c r="C53" s="36" t="s">
        <v>235</v>
      </c>
      <c r="D53" s="36" t="s">
        <v>251</v>
      </c>
      <c r="E53" s="36" t="s">
        <v>9</v>
      </c>
      <c r="F53" s="36" t="s">
        <v>177</v>
      </c>
      <c r="G53" s="83">
        <v>314094869.08999997</v>
      </c>
      <c r="H53" s="84" t="s">
        <v>235</v>
      </c>
      <c r="I53" s="85">
        <v>0</v>
      </c>
      <c r="J53" s="33">
        <v>0</v>
      </c>
      <c r="K53" s="86">
        <v>0</v>
      </c>
      <c r="L53" s="37" t="s">
        <v>252</v>
      </c>
    </row>
    <row r="54" spans="1:12" x14ac:dyDescent="0.35">
      <c r="A54" s="38" t="s">
        <v>253</v>
      </c>
      <c r="B54" s="36" t="s">
        <v>254</v>
      </c>
      <c r="C54" s="36" t="s">
        <v>165</v>
      </c>
      <c r="D54" s="36" t="s">
        <v>122</v>
      </c>
      <c r="E54" s="36" t="s">
        <v>9</v>
      </c>
      <c r="F54" s="36" t="s">
        <v>180</v>
      </c>
      <c r="G54" s="83">
        <v>3926811.66</v>
      </c>
      <c r="H54" s="84" t="s">
        <v>22</v>
      </c>
      <c r="I54" s="85">
        <v>126</v>
      </c>
      <c r="J54" s="33">
        <v>185583.09</v>
      </c>
      <c r="K54" s="86">
        <v>5250470</v>
      </c>
      <c r="L54" s="37" t="s">
        <v>284</v>
      </c>
    </row>
    <row r="55" spans="1:12" x14ac:dyDescent="0.35">
      <c r="A55" s="38" t="s">
        <v>255</v>
      </c>
      <c r="B55" s="36" t="s">
        <v>256</v>
      </c>
      <c r="C55" s="36" t="s">
        <v>165</v>
      </c>
      <c r="D55" s="36" t="s">
        <v>257</v>
      </c>
      <c r="E55" s="36" t="s">
        <v>9</v>
      </c>
      <c r="F55" s="36" t="s">
        <v>177</v>
      </c>
      <c r="G55" s="83">
        <v>241652.88</v>
      </c>
      <c r="H55" s="36" t="s">
        <v>235</v>
      </c>
      <c r="I55" s="87">
        <v>2</v>
      </c>
      <c r="J55" s="33">
        <v>906.96</v>
      </c>
      <c r="K55" s="39">
        <v>301000</v>
      </c>
      <c r="L55" s="37" t="s">
        <v>237</v>
      </c>
    </row>
    <row r="56" spans="1:12" x14ac:dyDescent="0.35">
      <c r="A56" s="38" t="s">
        <v>106</v>
      </c>
      <c r="B56" s="36" t="s">
        <v>107</v>
      </c>
      <c r="C56" s="36" t="s">
        <v>166</v>
      </c>
      <c r="D56" s="36" t="s">
        <v>108</v>
      </c>
      <c r="E56" s="36" t="s">
        <v>9</v>
      </c>
      <c r="F56" s="36" t="s">
        <v>175</v>
      </c>
      <c r="G56" s="83">
        <v>17913544.100000001</v>
      </c>
      <c r="H56" s="84" t="s">
        <v>38</v>
      </c>
      <c r="I56" s="85">
        <v>5</v>
      </c>
      <c r="J56" s="33">
        <v>32625.18</v>
      </c>
      <c r="K56" s="86">
        <v>5920</v>
      </c>
      <c r="L56" s="37" t="s">
        <v>236</v>
      </c>
    </row>
    <row r="57" spans="1:12" x14ac:dyDescent="0.35">
      <c r="A57" s="38" t="s">
        <v>308</v>
      </c>
      <c r="B57" s="36" t="s">
        <v>309</v>
      </c>
      <c r="C57" s="36" t="s">
        <v>165</v>
      </c>
      <c r="D57" s="36" t="s">
        <v>310</v>
      </c>
      <c r="E57" s="36" t="s">
        <v>9</v>
      </c>
      <c r="F57" s="36" t="s">
        <v>181</v>
      </c>
      <c r="G57" s="83">
        <v>1087547.69</v>
      </c>
      <c r="H57" s="84" t="s">
        <v>10</v>
      </c>
      <c r="I57" s="85">
        <v>3</v>
      </c>
      <c r="J57" s="33">
        <v>6425.88</v>
      </c>
      <c r="K57" s="86">
        <v>55236</v>
      </c>
      <c r="L57" s="37" t="s">
        <v>242</v>
      </c>
    </row>
    <row r="58" spans="1:12" x14ac:dyDescent="0.35">
      <c r="A58" s="38" t="s">
        <v>115</v>
      </c>
      <c r="B58" s="36" t="s">
        <v>116</v>
      </c>
      <c r="C58" s="36" t="s">
        <v>166</v>
      </c>
      <c r="D58" s="36" t="s">
        <v>117</v>
      </c>
      <c r="E58" s="36" t="s">
        <v>9</v>
      </c>
      <c r="F58" s="36" t="s">
        <v>196</v>
      </c>
      <c r="G58" s="83">
        <v>31997961.640000001</v>
      </c>
      <c r="H58" s="84" t="s">
        <v>311</v>
      </c>
      <c r="I58" s="85">
        <v>8</v>
      </c>
      <c r="J58" s="33">
        <v>24439.53</v>
      </c>
      <c r="K58" s="86">
        <v>654654</v>
      </c>
      <c r="L58" s="37" t="s">
        <v>236</v>
      </c>
    </row>
    <row r="59" spans="1:12" x14ac:dyDescent="0.35">
      <c r="A59" s="38" t="s">
        <v>185</v>
      </c>
      <c r="B59" s="36" t="s">
        <v>186</v>
      </c>
      <c r="C59" s="36" t="s">
        <v>165</v>
      </c>
      <c r="D59" s="36" t="s">
        <v>187</v>
      </c>
      <c r="E59" s="36" t="s">
        <v>9</v>
      </c>
      <c r="F59" s="36" t="s">
        <v>179</v>
      </c>
      <c r="G59" s="83">
        <v>764011.97</v>
      </c>
      <c r="H59" s="84" t="s">
        <v>19</v>
      </c>
      <c r="I59" s="85">
        <v>19</v>
      </c>
      <c r="J59" s="33">
        <v>7428.31</v>
      </c>
      <c r="K59" s="86">
        <v>5216430</v>
      </c>
      <c r="L59" s="37" t="s">
        <v>236</v>
      </c>
    </row>
    <row r="60" spans="1:12" x14ac:dyDescent="0.35">
      <c r="A60" s="38" t="s">
        <v>60</v>
      </c>
      <c r="B60" s="36" t="s">
        <v>312</v>
      </c>
      <c r="C60" s="36" t="s">
        <v>165</v>
      </c>
      <c r="D60" s="36" t="s">
        <v>61</v>
      </c>
      <c r="E60" s="36" t="s">
        <v>9</v>
      </c>
      <c r="F60" s="36" t="s">
        <v>196</v>
      </c>
      <c r="G60" s="83">
        <v>2233559.7400000002</v>
      </c>
      <c r="H60" s="84" t="s">
        <v>19</v>
      </c>
      <c r="I60" s="85">
        <v>78</v>
      </c>
      <c r="J60" s="33">
        <v>131765.85</v>
      </c>
      <c r="K60" s="86">
        <v>30540625</v>
      </c>
      <c r="L60" s="37" t="s">
        <v>242</v>
      </c>
    </row>
    <row r="61" spans="1:12" x14ac:dyDescent="0.35">
      <c r="A61" s="38" t="s">
        <v>313</v>
      </c>
      <c r="B61" s="36" t="s">
        <v>193</v>
      </c>
      <c r="C61" s="36" t="s">
        <v>165</v>
      </c>
      <c r="D61" s="36" t="s">
        <v>314</v>
      </c>
      <c r="E61" s="36" t="s">
        <v>9</v>
      </c>
      <c r="F61" s="36" t="s">
        <v>196</v>
      </c>
      <c r="G61" s="83">
        <v>10698602.33</v>
      </c>
      <c r="H61" s="84" t="s">
        <v>10</v>
      </c>
      <c r="I61" s="85">
        <v>2</v>
      </c>
      <c r="J61" s="33">
        <v>197.02</v>
      </c>
      <c r="K61" s="86">
        <v>7310</v>
      </c>
      <c r="L61" s="37" t="s">
        <v>284</v>
      </c>
    </row>
    <row r="62" spans="1:12" x14ac:dyDescent="0.35">
      <c r="A62" s="38" t="s">
        <v>138</v>
      </c>
      <c r="B62" s="36" t="s">
        <v>139</v>
      </c>
      <c r="C62" s="36" t="s">
        <v>166</v>
      </c>
      <c r="D62" s="36" t="s">
        <v>140</v>
      </c>
      <c r="E62" s="36" t="s">
        <v>9</v>
      </c>
      <c r="F62" s="36" t="s">
        <v>182</v>
      </c>
      <c r="G62" s="83">
        <v>15025833.27</v>
      </c>
      <c r="H62" s="84" t="s">
        <v>19</v>
      </c>
      <c r="I62" s="85">
        <v>95</v>
      </c>
      <c r="J62" s="33">
        <v>113889.01</v>
      </c>
      <c r="K62" s="86">
        <v>1350026</v>
      </c>
      <c r="L62" s="37" t="s">
        <v>236</v>
      </c>
    </row>
    <row r="63" spans="1:12" x14ac:dyDescent="0.35">
      <c r="A63" s="38" t="s">
        <v>315</v>
      </c>
      <c r="B63" s="36" t="s">
        <v>316</v>
      </c>
      <c r="C63" s="36" t="s">
        <v>165</v>
      </c>
      <c r="D63" s="36" t="s">
        <v>317</v>
      </c>
      <c r="E63" s="36" t="s">
        <v>9</v>
      </c>
      <c r="F63" s="36" t="s">
        <v>181</v>
      </c>
      <c r="G63" s="83">
        <v>13763624.66</v>
      </c>
      <c r="H63" s="84" t="s">
        <v>10</v>
      </c>
      <c r="I63" s="85">
        <v>0</v>
      </c>
      <c r="J63" s="33">
        <v>0</v>
      </c>
      <c r="K63" s="86">
        <v>0</v>
      </c>
      <c r="L63" s="37" t="s">
        <v>236</v>
      </c>
    </row>
    <row r="64" spans="1:12" x14ac:dyDescent="0.35">
      <c r="A64" s="38" t="s">
        <v>42</v>
      </c>
      <c r="B64" s="36" t="s">
        <v>43</v>
      </c>
      <c r="C64" s="36" t="s">
        <v>166</v>
      </c>
      <c r="D64" s="36" t="s">
        <v>44</v>
      </c>
      <c r="E64" s="36" t="s">
        <v>9</v>
      </c>
      <c r="F64" s="36" t="s">
        <v>175</v>
      </c>
      <c r="G64" s="83">
        <v>73099362.599999994</v>
      </c>
      <c r="H64" s="84" t="s">
        <v>235</v>
      </c>
      <c r="I64" s="85">
        <v>165</v>
      </c>
      <c r="J64" s="33">
        <v>1764980</v>
      </c>
      <c r="K64" s="86">
        <v>357814</v>
      </c>
      <c r="L64" s="37" t="s">
        <v>318</v>
      </c>
    </row>
    <row r="65" spans="1:12" x14ac:dyDescent="0.35">
      <c r="A65" s="38" t="s">
        <v>258</v>
      </c>
      <c r="B65" s="36" t="s">
        <v>147</v>
      </c>
      <c r="C65" s="36" t="s">
        <v>165</v>
      </c>
      <c r="D65" s="36" t="s">
        <v>319</v>
      </c>
      <c r="E65" s="36" t="s">
        <v>9</v>
      </c>
      <c r="F65" s="36" t="s">
        <v>178</v>
      </c>
      <c r="G65" s="83">
        <v>868170.83</v>
      </c>
      <c r="H65" s="84" t="s">
        <v>259</v>
      </c>
      <c r="I65" s="85">
        <v>4</v>
      </c>
      <c r="J65" s="33">
        <v>10881.81</v>
      </c>
      <c r="K65" s="86">
        <v>1068154</v>
      </c>
      <c r="L65" s="37" t="s">
        <v>236</v>
      </c>
    </row>
    <row r="66" spans="1:12" x14ac:dyDescent="0.35">
      <c r="A66" s="38" t="s">
        <v>129</v>
      </c>
      <c r="B66" s="36" t="s">
        <v>130</v>
      </c>
      <c r="C66" s="36" t="s">
        <v>165</v>
      </c>
      <c r="D66" s="36" t="s">
        <v>131</v>
      </c>
      <c r="E66" s="36" t="s">
        <v>9</v>
      </c>
      <c r="F66" s="36" t="s">
        <v>175</v>
      </c>
      <c r="G66" s="83">
        <v>4354922.5999999996</v>
      </c>
      <c r="H66" s="84" t="s">
        <v>19</v>
      </c>
      <c r="I66" s="85">
        <v>0</v>
      </c>
      <c r="J66" s="33">
        <v>0</v>
      </c>
      <c r="K66" s="86">
        <v>0</v>
      </c>
      <c r="L66" s="37" t="s">
        <v>236</v>
      </c>
    </row>
    <row r="67" spans="1:12" x14ac:dyDescent="0.35">
      <c r="A67" s="38" t="s">
        <v>320</v>
      </c>
      <c r="B67" s="36" t="s">
        <v>321</v>
      </c>
      <c r="C67" s="36" t="s">
        <v>165</v>
      </c>
      <c r="D67" s="36" t="s">
        <v>322</v>
      </c>
      <c r="E67" s="36" t="s">
        <v>9</v>
      </c>
      <c r="F67" s="36" t="s">
        <v>196</v>
      </c>
      <c r="G67" s="83">
        <v>400000</v>
      </c>
      <c r="H67" s="84" t="s">
        <v>69</v>
      </c>
      <c r="I67" s="85">
        <v>0</v>
      </c>
      <c r="J67" s="33">
        <v>0</v>
      </c>
      <c r="K67" s="86">
        <v>0</v>
      </c>
      <c r="L67" s="37" t="s">
        <v>236</v>
      </c>
    </row>
    <row r="68" spans="1:12" x14ac:dyDescent="0.35">
      <c r="A68" s="38" t="s">
        <v>323</v>
      </c>
      <c r="B68" s="36" t="s">
        <v>324</v>
      </c>
      <c r="C68" s="36" t="s">
        <v>165</v>
      </c>
      <c r="D68" s="36" t="s">
        <v>325</v>
      </c>
      <c r="E68" s="36" t="s">
        <v>9</v>
      </c>
      <c r="F68" s="36" t="s">
        <v>181</v>
      </c>
      <c r="G68" s="83">
        <v>7856100</v>
      </c>
      <c r="H68" s="84" t="s">
        <v>323</v>
      </c>
      <c r="I68" s="85">
        <v>32</v>
      </c>
      <c r="J68" s="33">
        <v>53755.79</v>
      </c>
      <c r="K68" s="86">
        <v>1068913</v>
      </c>
      <c r="L68" s="37" t="s">
        <v>288</v>
      </c>
    </row>
    <row r="69" spans="1:12" x14ac:dyDescent="0.35">
      <c r="A69" s="38" t="s">
        <v>326</v>
      </c>
      <c r="B69" s="36" t="s">
        <v>36</v>
      </c>
      <c r="C69" s="36" t="s">
        <v>166</v>
      </c>
      <c r="D69" s="36" t="s">
        <v>37</v>
      </c>
      <c r="E69" s="36" t="s">
        <v>9</v>
      </c>
      <c r="F69" s="36" t="s">
        <v>180</v>
      </c>
      <c r="G69" s="83">
        <v>82362912</v>
      </c>
      <c r="H69" s="84" t="s">
        <v>38</v>
      </c>
      <c r="I69" s="85">
        <v>186</v>
      </c>
      <c r="J69" s="33">
        <v>768500.16</v>
      </c>
      <c r="K69" s="86">
        <v>1086140</v>
      </c>
      <c r="L69" s="37" t="s">
        <v>288</v>
      </c>
    </row>
    <row r="70" spans="1:12" x14ac:dyDescent="0.35">
      <c r="A70" s="38" t="s">
        <v>194</v>
      </c>
      <c r="B70" s="36" t="s">
        <v>195</v>
      </c>
      <c r="C70" s="36" t="s">
        <v>165</v>
      </c>
      <c r="D70" s="36" t="s">
        <v>119</v>
      </c>
      <c r="E70" s="36" t="s">
        <v>9</v>
      </c>
      <c r="F70" s="36" t="s">
        <v>196</v>
      </c>
      <c r="G70" s="83">
        <v>1603225.65</v>
      </c>
      <c r="H70" s="84" t="s">
        <v>10</v>
      </c>
      <c r="I70" s="85">
        <v>15</v>
      </c>
      <c r="J70" s="33">
        <v>7478.7</v>
      </c>
      <c r="K70" s="86">
        <v>8254674</v>
      </c>
      <c r="L70" s="37" t="s">
        <v>284</v>
      </c>
    </row>
    <row r="71" spans="1:12" x14ac:dyDescent="0.35">
      <c r="A71" s="38" t="s">
        <v>327</v>
      </c>
      <c r="B71" s="36" t="s">
        <v>328</v>
      </c>
      <c r="C71" s="36" t="s">
        <v>165</v>
      </c>
      <c r="D71" s="36" t="s">
        <v>329</v>
      </c>
      <c r="E71" s="36" t="s">
        <v>9</v>
      </c>
      <c r="F71" s="36" t="s">
        <v>182</v>
      </c>
      <c r="G71" s="83">
        <v>2962125.79</v>
      </c>
      <c r="H71" s="84" t="s">
        <v>17</v>
      </c>
      <c r="I71" s="85">
        <v>0</v>
      </c>
      <c r="J71" s="33">
        <v>0</v>
      </c>
      <c r="K71" s="86">
        <v>0</v>
      </c>
      <c r="L71" s="37" t="s">
        <v>238</v>
      </c>
    </row>
    <row r="72" spans="1:12" x14ac:dyDescent="0.35">
      <c r="A72" s="38" t="s">
        <v>132</v>
      </c>
      <c r="B72" s="36" t="s">
        <v>133</v>
      </c>
      <c r="C72" s="36" t="s">
        <v>165</v>
      </c>
      <c r="D72" s="36" t="s">
        <v>134</v>
      </c>
      <c r="E72" s="36" t="s">
        <v>9</v>
      </c>
      <c r="F72" s="36" t="s">
        <v>181</v>
      </c>
      <c r="G72" s="83">
        <v>1774204.5</v>
      </c>
      <c r="H72" s="84" t="s">
        <v>69</v>
      </c>
      <c r="I72" s="85">
        <v>0</v>
      </c>
      <c r="J72" s="33">
        <v>0</v>
      </c>
      <c r="K72" s="86">
        <v>0</v>
      </c>
      <c r="L72" s="37" t="s">
        <v>236</v>
      </c>
    </row>
    <row r="73" spans="1:12" x14ac:dyDescent="0.35">
      <c r="A73" s="38" t="s">
        <v>112</v>
      </c>
      <c r="B73" s="36" t="s">
        <v>113</v>
      </c>
      <c r="C73" s="36" t="s">
        <v>165</v>
      </c>
      <c r="D73" s="36" t="s">
        <v>114</v>
      </c>
      <c r="E73" s="36" t="s">
        <v>9</v>
      </c>
      <c r="F73" s="36" t="s">
        <v>182</v>
      </c>
      <c r="G73" s="83">
        <v>991616.9</v>
      </c>
      <c r="H73" s="84" t="s">
        <v>69</v>
      </c>
      <c r="I73" s="85">
        <v>4</v>
      </c>
      <c r="J73" s="33">
        <v>2101.87</v>
      </c>
      <c r="K73" s="86">
        <v>283052</v>
      </c>
      <c r="L73" s="37" t="s">
        <v>236</v>
      </c>
    </row>
    <row r="74" spans="1:12" x14ac:dyDescent="0.35">
      <c r="A74" s="38" t="s">
        <v>330</v>
      </c>
      <c r="B74" s="36" t="s">
        <v>331</v>
      </c>
      <c r="C74" s="36" t="s">
        <v>165</v>
      </c>
      <c r="D74" s="36" t="s">
        <v>332</v>
      </c>
      <c r="E74" s="36" t="s">
        <v>9</v>
      </c>
      <c r="F74" s="36" t="s">
        <v>179</v>
      </c>
      <c r="G74" s="83">
        <v>4695138.66</v>
      </c>
      <c r="H74" s="84" t="s">
        <v>69</v>
      </c>
      <c r="I74" s="85">
        <v>41</v>
      </c>
      <c r="J74" s="33">
        <v>687107.71</v>
      </c>
      <c r="K74" s="86">
        <v>23367581</v>
      </c>
      <c r="L74" s="37" t="s">
        <v>236</v>
      </c>
    </row>
    <row r="75" spans="1:12" x14ac:dyDescent="0.35">
      <c r="A75" s="38" t="s">
        <v>66</v>
      </c>
      <c r="B75" s="36" t="s">
        <v>67</v>
      </c>
      <c r="C75" s="36" t="s">
        <v>165</v>
      </c>
      <c r="D75" s="36" t="s">
        <v>68</v>
      </c>
      <c r="E75" s="36" t="s">
        <v>9</v>
      </c>
      <c r="F75" s="36" t="s">
        <v>196</v>
      </c>
      <c r="G75" s="83">
        <v>605513.43000000005</v>
      </c>
      <c r="H75" s="84" t="s">
        <v>19</v>
      </c>
      <c r="I75" s="85">
        <v>9</v>
      </c>
      <c r="J75" s="33">
        <v>27182.11</v>
      </c>
      <c r="K75" s="86">
        <v>12287971</v>
      </c>
      <c r="L75" s="37" t="s">
        <v>236</v>
      </c>
    </row>
    <row r="76" spans="1:12" x14ac:dyDescent="0.35">
      <c r="A76" s="38" t="s">
        <v>333</v>
      </c>
      <c r="B76" s="36" t="s">
        <v>334</v>
      </c>
      <c r="C76" s="36" t="s">
        <v>165</v>
      </c>
      <c r="D76" s="36" t="s">
        <v>335</v>
      </c>
      <c r="E76" s="36" t="s">
        <v>9</v>
      </c>
      <c r="F76" s="36" t="s">
        <v>181</v>
      </c>
      <c r="G76" s="83">
        <v>150601949.99000001</v>
      </c>
      <c r="H76" s="84" t="s">
        <v>311</v>
      </c>
      <c r="I76" s="85">
        <v>3720</v>
      </c>
      <c r="J76" s="33">
        <v>18203451.829999998</v>
      </c>
      <c r="K76" s="86">
        <v>38440538</v>
      </c>
      <c r="L76" s="37" t="s">
        <v>284</v>
      </c>
    </row>
    <row r="77" spans="1:12" x14ac:dyDescent="0.35">
      <c r="A77" s="38" t="s">
        <v>260</v>
      </c>
      <c r="B77" s="36" t="s">
        <v>261</v>
      </c>
      <c r="C77" s="36" t="s">
        <v>165</v>
      </c>
      <c r="D77" s="36" t="s">
        <v>262</v>
      </c>
      <c r="E77" s="36" t="s">
        <v>9</v>
      </c>
      <c r="F77" s="36" t="s">
        <v>180</v>
      </c>
      <c r="G77" s="83">
        <v>1110376.2</v>
      </c>
      <c r="H77" s="84" t="s">
        <v>69</v>
      </c>
      <c r="I77" s="85">
        <v>2</v>
      </c>
      <c r="J77" s="33">
        <v>799.12</v>
      </c>
      <c r="K77" s="86">
        <v>15982</v>
      </c>
      <c r="L77" s="37" t="s">
        <v>236</v>
      </c>
    </row>
    <row r="78" spans="1:12" x14ac:dyDescent="0.35">
      <c r="A78" s="38" t="s">
        <v>336</v>
      </c>
      <c r="B78" s="36" t="s">
        <v>70</v>
      </c>
      <c r="C78" s="36" t="s">
        <v>165</v>
      </c>
      <c r="D78" s="36" t="s">
        <v>71</v>
      </c>
      <c r="E78" s="36" t="s">
        <v>9</v>
      </c>
      <c r="F78" s="36" t="s">
        <v>178</v>
      </c>
      <c r="G78" s="83">
        <v>936502.83</v>
      </c>
      <c r="H78" s="84" t="s">
        <v>22</v>
      </c>
      <c r="I78" s="85">
        <v>1</v>
      </c>
      <c r="J78" s="33">
        <v>99.85</v>
      </c>
      <c r="K78" s="86">
        <v>24964</v>
      </c>
      <c r="L78" s="37" t="s">
        <v>236</v>
      </c>
    </row>
    <row r="79" spans="1:12" x14ac:dyDescent="0.35">
      <c r="A79" s="38" t="s">
        <v>160</v>
      </c>
      <c r="B79" s="36" t="s">
        <v>161</v>
      </c>
      <c r="C79" s="36" t="s">
        <v>165</v>
      </c>
      <c r="D79" s="36" t="s">
        <v>162</v>
      </c>
      <c r="E79" s="36" t="s">
        <v>9</v>
      </c>
      <c r="F79" s="36" t="s">
        <v>174</v>
      </c>
      <c r="G79" s="83">
        <v>12650842.75</v>
      </c>
      <c r="H79" s="84" t="s">
        <v>22</v>
      </c>
      <c r="I79" s="85">
        <v>0</v>
      </c>
      <c r="J79" s="40">
        <v>0</v>
      </c>
      <c r="K79" s="86">
        <v>0</v>
      </c>
      <c r="L79" s="37" t="s">
        <v>237</v>
      </c>
    </row>
    <row r="80" spans="1:12" x14ac:dyDescent="0.35">
      <c r="A80" s="38" t="s">
        <v>23</v>
      </c>
      <c r="B80" s="36" t="s">
        <v>24</v>
      </c>
      <c r="C80" s="36" t="s">
        <v>166</v>
      </c>
      <c r="D80" s="36" t="s">
        <v>25</v>
      </c>
      <c r="E80" s="36" t="s">
        <v>9</v>
      </c>
      <c r="F80" s="36" t="s">
        <v>196</v>
      </c>
      <c r="G80" s="83">
        <v>71970079.450000003</v>
      </c>
      <c r="H80" s="84" t="s">
        <v>344</v>
      </c>
      <c r="I80" s="85">
        <v>523</v>
      </c>
      <c r="J80" s="40">
        <v>1117100.1399999999</v>
      </c>
      <c r="K80" s="86">
        <v>8043315</v>
      </c>
      <c r="L80" s="37" t="s">
        <v>284</v>
      </c>
    </row>
    <row r="81" spans="1:12" x14ac:dyDescent="0.35">
      <c r="A81" s="38" t="s">
        <v>337</v>
      </c>
      <c r="B81" s="36" t="s">
        <v>338</v>
      </c>
      <c r="C81" s="36" t="s">
        <v>165</v>
      </c>
      <c r="D81" s="36" t="s">
        <v>339</v>
      </c>
      <c r="E81" s="36" t="s">
        <v>9</v>
      </c>
      <c r="F81" s="36" t="s">
        <v>181</v>
      </c>
      <c r="G81" s="83">
        <v>4943567.0199999996</v>
      </c>
      <c r="H81" s="36" t="s">
        <v>17</v>
      </c>
      <c r="I81" s="85">
        <v>449</v>
      </c>
      <c r="J81" s="40">
        <v>1874666.91</v>
      </c>
      <c r="K81" s="39">
        <v>133143015</v>
      </c>
      <c r="L81" s="37" t="s">
        <v>284</v>
      </c>
    </row>
    <row r="82" spans="1:12" x14ac:dyDescent="0.35">
      <c r="A82" s="38" t="s">
        <v>340</v>
      </c>
      <c r="B82" s="36" t="s">
        <v>341</v>
      </c>
      <c r="C82" s="36" t="s">
        <v>165</v>
      </c>
      <c r="D82" s="36" t="s">
        <v>123</v>
      </c>
      <c r="E82" s="36" t="s">
        <v>9</v>
      </c>
      <c r="F82" s="36" t="s">
        <v>196</v>
      </c>
      <c r="G82" s="83">
        <v>4526058.7699999996</v>
      </c>
      <c r="H82" s="84" t="s">
        <v>22</v>
      </c>
      <c r="I82" s="85">
        <v>316</v>
      </c>
      <c r="J82" s="40">
        <v>939343.32</v>
      </c>
      <c r="K82" s="86">
        <v>40345054</v>
      </c>
      <c r="L82" s="37" t="s">
        <v>284</v>
      </c>
    </row>
    <row r="83" spans="1:12" x14ac:dyDescent="0.35">
      <c r="A83" s="38" t="s">
        <v>148</v>
      </c>
      <c r="B83" s="36" t="s">
        <v>149</v>
      </c>
      <c r="C83" s="36" t="s">
        <v>165</v>
      </c>
      <c r="D83" s="36" t="s">
        <v>150</v>
      </c>
      <c r="E83" s="36" t="s">
        <v>9</v>
      </c>
      <c r="F83" s="36" t="s">
        <v>181</v>
      </c>
      <c r="G83" s="83">
        <v>623186.55000000005</v>
      </c>
      <c r="H83" s="84" t="s">
        <v>10</v>
      </c>
      <c r="I83" s="85">
        <v>3</v>
      </c>
      <c r="J83" s="40">
        <v>14.65</v>
      </c>
      <c r="K83" s="86">
        <v>4932</v>
      </c>
      <c r="L83" s="37" t="s">
        <v>237</v>
      </c>
    </row>
    <row r="84" spans="1:12" x14ac:dyDescent="0.35">
      <c r="A84" s="38" t="s">
        <v>126</v>
      </c>
      <c r="B84" s="36" t="s">
        <v>127</v>
      </c>
      <c r="C84" s="36" t="s">
        <v>165</v>
      </c>
      <c r="D84" s="36" t="s">
        <v>128</v>
      </c>
      <c r="E84" s="36" t="s">
        <v>9</v>
      </c>
      <c r="F84" s="36" t="s">
        <v>196</v>
      </c>
      <c r="G84" s="83">
        <v>677746.98</v>
      </c>
      <c r="H84" s="84" t="s">
        <v>17</v>
      </c>
      <c r="I84" s="85">
        <v>5</v>
      </c>
      <c r="J84" s="40">
        <v>6479.79</v>
      </c>
      <c r="K84" s="86">
        <v>184100</v>
      </c>
      <c r="L84" s="37" t="s">
        <v>236</v>
      </c>
    </row>
    <row r="85" spans="1:12" x14ac:dyDescent="0.35">
      <c r="A85" s="38" t="s">
        <v>342</v>
      </c>
      <c r="B85" s="36" t="s">
        <v>124</v>
      </c>
      <c r="C85" s="36" t="s">
        <v>165</v>
      </c>
      <c r="D85" s="36" t="s">
        <v>125</v>
      </c>
      <c r="E85" s="36" t="s">
        <v>9</v>
      </c>
      <c r="F85" s="36" t="s">
        <v>196</v>
      </c>
      <c r="G85" s="83">
        <v>34965135.899999999</v>
      </c>
      <c r="H85" s="84" t="s">
        <v>19</v>
      </c>
      <c r="I85" s="85">
        <v>0</v>
      </c>
      <c r="J85" s="40">
        <v>0</v>
      </c>
      <c r="K85" s="86">
        <v>0</v>
      </c>
      <c r="L85" s="37" t="s">
        <v>237</v>
      </c>
    </row>
    <row r="86" spans="1:12" x14ac:dyDescent="0.35">
      <c r="A86" s="38" t="s">
        <v>191</v>
      </c>
      <c r="B86" s="36" t="s">
        <v>192</v>
      </c>
      <c r="C86" s="36" t="s">
        <v>165</v>
      </c>
      <c r="D86" s="36" t="s">
        <v>18</v>
      </c>
      <c r="E86" s="36" t="s">
        <v>9</v>
      </c>
      <c r="F86" s="36" t="s">
        <v>196</v>
      </c>
      <c r="G86" s="83">
        <v>6192583.7000000002</v>
      </c>
      <c r="H86" s="84" t="s">
        <v>19</v>
      </c>
      <c r="I86" s="85">
        <v>1400</v>
      </c>
      <c r="J86" s="40">
        <v>4012381.53</v>
      </c>
      <c r="K86" s="86">
        <v>219645605</v>
      </c>
      <c r="L86" s="37" t="s">
        <v>284</v>
      </c>
    </row>
    <row r="87" spans="1:12" x14ac:dyDescent="0.35">
      <c r="A87" s="38" t="s">
        <v>26</v>
      </c>
      <c r="B87" s="36" t="s">
        <v>27</v>
      </c>
      <c r="C87" s="36" t="s">
        <v>165</v>
      </c>
      <c r="D87" s="36" t="s">
        <v>343</v>
      </c>
      <c r="E87" s="36" t="s">
        <v>9</v>
      </c>
      <c r="F87" s="36" t="s">
        <v>179</v>
      </c>
      <c r="G87" s="83">
        <v>23425045.379999999</v>
      </c>
      <c r="H87" s="84" t="s">
        <v>28</v>
      </c>
      <c r="I87" s="85">
        <v>0</v>
      </c>
      <c r="J87" s="40">
        <v>0</v>
      </c>
      <c r="K87" s="86">
        <v>0</v>
      </c>
      <c r="L87" s="37" t="s">
        <v>236</v>
      </c>
    </row>
    <row r="88" spans="1:12" x14ac:dyDescent="0.35">
      <c r="A88" s="38" t="s">
        <v>263</v>
      </c>
      <c r="B88" s="36" t="s">
        <v>264</v>
      </c>
      <c r="C88" s="36" t="s">
        <v>235</v>
      </c>
      <c r="D88" s="36" t="s">
        <v>265</v>
      </c>
      <c r="E88" s="36" t="s">
        <v>9</v>
      </c>
      <c r="F88" s="36" t="s">
        <v>177</v>
      </c>
      <c r="G88" s="83">
        <v>1015306.24</v>
      </c>
      <c r="H88" s="84" t="s">
        <v>344</v>
      </c>
      <c r="I88" s="85">
        <v>0</v>
      </c>
      <c r="J88" s="40">
        <v>0</v>
      </c>
      <c r="K88" s="86">
        <v>0</v>
      </c>
      <c r="L88" s="37" t="s">
        <v>236</v>
      </c>
    </row>
    <row r="89" spans="1:12" x14ac:dyDescent="0.35">
      <c r="A89" s="38"/>
      <c r="B89" s="36"/>
      <c r="C89" s="36"/>
      <c r="D89" s="36"/>
      <c r="E89" s="36"/>
      <c r="F89" s="36"/>
      <c r="G89" s="83"/>
      <c r="H89" s="84"/>
      <c r="I89" s="85"/>
      <c r="J89" s="40"/>
      <c r="K89" s="86"/>
      <c r="L89" s="37"/>
    </row>
    <row r="90" spans="1:12" x14ac:dyDescent="0.35">
      <c r="A90" s="38"/>
      <c r="B90" s="36"/>
      <c r="C90" s="36"/>
      <c r="D90" s="36"/>
      <c r="E90" s="36"/>
      <c r="F90" s="36"/>
      <c r="G90" s="83"/>
      <c r="H90" s="84"/>
      <c r="I90" s="85"/>
      <c r="J90" s="40"/>
      <c r="K90" s="86"/>
      <c r="L90" s="37"/>
    </row>
    <row r="91" spans="1:12" x14ac:dyDescent="0.35">
      <c r="A91" s="38"/>
      <c r="B91" s="36"/>
      <c r="C91" s="36"/>
      <c r="D91" s="36"/>
      <c r="E91" s="36"/>
      <c r="F91" s="36"/>
      <c r="G91" s="81"/>
      <c r="H91" s="84"/>
      <c r="I91" s="85"/>
      <c r="J91" s="40"/>
      <c r="K91" s="86"/>
      <c r="L91" s="37"/>
    </row>
    <row r="92" spans="1:12" x14ac:dyDescent="0.35">
      <c r="A92" s="38"/>
      <c r="B92" s="36"/>
      <c r="C92" s="36"/>
      <c r="D92" s="36"/>
      <c r="E92" s="36"/>
      <c r="F92" s="36"/>
      <c r="G92" s="83"/>
      <c r="H92" s="84"/>
      <c r="I92" s="85"/>
      <c r="J92" s="40"/>
      <c r="K92" s="86"/>
      <c r="L92" s="37"/>
    </row>
    <row r="93" spans="1:12" x14ac:dyDescent="0.35">
      <c r="A93" s="38"/>
      <c r="B93" s="36"/>
      <c r="C93" s="36"/>
      <c r="D93" s="36"/>
      <c r="E93" s="36"/>
      <c r="F93" s="36"/>
      <c r="G93" s="83"/>
      <c r="H93" s="84"/>
      <c r="I93" s="85"/>
      <c r="J93" s="40"/>
      <c r="K93" s="86"/>
      <c r="L93" s="37"/>
    </row>
    <row r="94" spans="1:12" x14ac:dyDescent="0.35">
      <c r="A94" s="38"/>
      <c r="B94" s="36"/>
      <c r="C94" s="36"/>
      <c r="D94" s="36"/>
      <c r="E94" s="36"/>
      <c r="F94" s="36"/>
      <c r="G94" s="83"/>
      <c r="H94" s="84"/>
      <c r="I94" s="85"/>
      <c r="J94" s="40"/>
      <c r="K94" s="86"/>
      <c r="L94" s="37"/>
    </row>
    <row r="95" spans="1:12" x14ac:dyDescent="0.35">
      <c r="A95" s="38"/>
      <c r="B95" s="36"/>
      <c r="C95" s="36"/>
      <c r="D95" s="36"/>
      <c r="E95" s="36"/>
      <c r="F95" s="36"/>
      <c r="G95" s="83"/>
      <c r="H95" s="84"/>
      <c r="I95" s="85"/>
      <c r="J95" s="40"/>
      <c r="K95" s="86"/>
      <c r="L95" s="37"/>
    </row>
    <row r="96" spans="1:12" x14ac:dyDescent="0.35">
      <c r="A96" s="38"/>
      <c r="B96" s="36"/>
      <c r="C96" s="36"/>
      <c r="D96" s="36"/>
      <c r="E96" s="36"/>
      <c r="F96" s="36"/>
      <c r="G96" s="83"/>
      <c r="H96" s="84"/>
      <c r="I96" s="85"/>
      <c r="J96" s="40"/>
      <c r="K96" s="86"/>
      <c r="L96" s="37"/>
    </row>
    <row r="97" spans="1:12" x14ac:dyDescent="0.35">
      <c r="A97" s="38"/>
      <c r="B97" s="36"/>
      <c r="C97" s="36"/>
      <c r="D97" s="36"/>
      <c r="E97" s="36"/>
      <c r="F97" s="36"/>
      <c r="G97" s="83"/>
      <c r="H97" s="84"/>
      <c r="I97" s="85"/>
      <c r="J97" s="40"/>
      <c r="K97" s="86"/>
      <c r="L97" s="37"/>
    </row>
    <row r="98" spans="1:12" x14ac:dyDescent="0.35">
      <c r="A98" s="38"/>
      <c r="B98" s="36"/>
      <c r="C98" s="36"/>
      <c r="D98" s="36"/>
      <c r="E98" s="36"/>
      <c r="F98" s="36"/>
      <c r="G98" s="83"/>
      <c r="H98" s="84"/>
      <c r="I98" s="85"/>
      <c r="J98" s="40"/>
      <c r="K98" s="86"/>
      <c r="L98" s="37"/>
    </row>
    <row r="99" spans="1:12" x14ac:dyDescent="0.35">
      <c r="A99" s="38"/>
      <c r="B99" s="36"/>
      <c r="C99" s="36"/>
      <c r="D99" s="36"/>
      <c r="E99" s="36"/>
      <c r="F99" s="36"/>
      <c r="G99" s="83"/>
      <c r="H99" s="84"/>
      <c r="I99" s="85"/>
      <c r="J99" s="40"/>
      <c r="K99" s="86"/>
      <c r="L99" s="37"/>
    </row>
    <row r="100" spans="1:12" x14ac:dyDescent="0.35">
      <c r="A100" s="88"/>
      <c r="B100" s="89"/>
      <c r="C100" s="89"/>
      <c r="D100" s="89"/>
      <c r="E100" s="89"/>
      <c r="F100" s="89"/>
      <c r="G100" s="90"/>
      <c r="H100" s="89"/>
      <c r="I100" s="108"/>
      <c r="J100" s="91"/>
      <c r="K100" s="110"/>
      <c r="L100" s="92"/>
    </row>
    <row r="101" spans="1:12" x14ac:dyDescent="0.35">
      <c r="A101" s="41"/>
      <c r="B101" s="41"/>
      <c r="C101" s="41"/>
      <c r="D101" s="41"/>
      <c r="E101" s="41"/>
      <c r="F101" s="41"/>
      <c r="G101" s="93"/>
      <c r="H101" s="93"/>
      <c r="I101" s="41"/>
      <c r="J101" s="94"/>
      <c r="K101" s="95"/>
      <c r="L101" s="41"/>
    </row>
    <row r="102" spans="1:12" x14ac:dyDescent="0.35">
      <c r="A102" s="41"/>
      <c r="B102" s="41"/>
      <c r="C102" s="41"/>
      <c r="D102" s="41"/>
      <c r="E102" s="41"/>
      <c r="F102" s="41"/>
      <c r="G102" s="93"/>
      <c r="H102" s="93"/>
      <c r="I102" s="41"/>
      <c r="J102" s="94"/>
      <c r="K102" s="95"/>
      <c r="L102" s="41"/>
    </row>
    <row r="103" spans="1:12" x14ac:dyDescent="0.35">
      <c r="A103" s="41"/>
      <c r="B103" s="41"/>
      <c r="C103" s="41"/>
      <c r="D103" s="41"/>
      <c r="E103" s="41"/>
      <c r="F103" s="41"/>
      <c r="G103" s="93"/>
      <c r="H103" s="93"/>
      <c r="I103" s="41"/>
      <c r="J103" s="94"/>
      <c r="K103" s="95"/>
      <c r="L103" s="41"/>
    </row>
    <row r="104" spans="1:12" x14ac:dyDescent="0.35">
      <c r="A104" s="41"/>
      <c r="B104" s="41"/>
      <c r="C104" s="41"/>
      <c r="D104" s="41"/>
      <c r="E104" s="41"/>
      <c r="F104" s="41"/>
      <c r="G104" s="93"/>
      <c r="H104" s="93"/>
      <c r="I104" s="41"/>
      <c r="J104" s="94"/>
      <c r="K104" s="95"/>
      <c r="L104" s="41"/>
    </row>
    <row r="105" spans="1:12" x14ac:dyDescent="0.35">
      <c r="A105" s="41"/>
      <c r="B105" s="41"/>
      <c r="C105" s="41"/>
      <c r="D105" s="41"/>
      <c r="E105" s="41"/>
      <c r="F105" s="41"/>
      <c r="G105" s="93"/>
      <c r="H105" s="93"/>
      <c r="I105" s="41"/>
      <c r="J105" s="94"/>
      <c r="K105" s="95"/>
      <c r="L105" s="41"/>
    </row>
    <row r="106" spans="1:12" x14ac:dyDescent="0.35">
      <c r="A106" s="41"/>
      <c r="B106" s="41"/>
      <c r="C106" s="41"/>
      <c r="D106" s="41"/>
      <c r="E106" s="41"/>
      <c r="F106" s="41"/>
      <c r="G106" s="93"/>
      <c r="H106" s="93"/>
      <c r="I106" s="41"/>
      <c r="J106" s="94"/>
      <c r="K106" s="95"/>
      <c r="L106" s="41"/>
    </row>
    <row r="107" spans="1:12" x14ac:dyDescent="0.35">
      <c r="A107" s="41"/>
      <c r="B107" s="41"/>
      <c r="C107" s="41"/>
      <c r="D107" s="41"/>
      <c r="E107" s="41"/>
      <c r="F107" s="41"/>
      <c r="G107" s="93"/>
      <c r="H107" s="93"/>
      <c r="I107" s="41"/>
      <c r="J107" s="94"/>
      <c r="K107" s="95"/>
      <c r="L107" s="41"/>
    </row>
    <row r="108" spans="1:12" x14ac:dyDescent="0.35">
      <c r="A108" s="41"/>
      <c r="B108" s="41"/>
      <c r="C108" s="41"/>
      <c r="D108" s="41"/>
      <c r="E108" s="41"/>
      <c r="F108" s="41"/>
      <c r="G108" s="93"/>
      <c r="H108" s="41"/>
      <c r="I108" s="41"/>
      <c r="J108" s="94"/>
      <c r="K108" s="43"/>
      <c r="L108" s="41"/>
    </row>
    <row r="109" spans="1:12" x14ac:dyDescent="0.35">
      <c r="A109" s="41"/>
      <c r="B109" s="41"/>
      <c r="C109" s="41"/>
      <c r="D109" s="41"/>
      <c r="E109" s="41"/>
      <c r="F109" s="41"/>
      <c r="G109" s="93"/>
      <c r="H109" s="93"/>
      <c r="I109" s="41"/>
      <c r="J109" s="94"/>
      <c r="K109" s="95"/>
      <c r="L109" s="41"/>
    </row>
    <row r="110" spans="1:12" x14ac:dyDescent="0.35">
      <c r="A110" s="41"/>
      <c r="B110" s="41"/>
      <c r="C110" s="41"/>
      <c r="D110" s="41"/>
      <c r="E110" s="41"/>
      <c r="F110" s="41"/>
      <c r="G110" s="93"/>
      <c r="H110" s="93"/>
      <c r="I110" s="41"/>
      <c r="J110" s="94"/>
      <c r="K110" s="95"/>
      <c r="L110" s="41"/>
    </row>
    <row r="111" spans="1:12" x14ac:dyDescent="0.35">
      <c r="A111" s="41"/>
      <c r="B111" s="41"/>
      <c r="C111" s="41"/>
      <c r="D111" s="41"/>
      <c r="E111" s="41"/>
      <c r="F111" s="41"/>
      <c r="G111" s="93"/>
      <c r="H111" s="93"/>
      <c r="I111" s="41"/>
      <c r="J111" s="94"/>
      <c r="K111" s="95"/>
      <c r="L111" s="41"/>
    </row>
    <row r="112" spans="1:12" x14ac:dyDescent="0.35">
      <c r="A112" s="41"/>
      <c r="B112" s="41"/>
      <c r="C112" s="41"/>
      <c r="D112" s="41"/>
      <c r="E112" s="41"/>
      <c r="F112" s="41"/>
      <c r="G112" s="93"/>
      <c r="H112" s="93"/>
      <c r="I112" s="41"/>
      <c r="J112" s="41"/>
      <c r="K112" s="41"/>
      <c r="L112" s="41"/>
    </row>
    <row r="113" spans="1:12" x14ac:dyDescent="0.35">
      <c r="A113" s="41"/>
      <c r="B113" s="41"/>
      <c r="C113" s="41"/>
      <c r="D113" s="41"/>
      <c r="E113" s="41"/>
      <c r="F113" s="41"/>
      <c r="G113" s="93"/>
      <c r="H113" s="93"/>
      <c r="I113" s="41"/>
      <c r="J113" s="94"/>
      <c r="K113" s="95"/>
      <c r="L113" s="41"/>
    </row>
    <row r="114" spans="1:12" x14ac:dyDescent="0.35">
      <c r="A114" s="41"/>
      <c r="B114" s="41"/>
      <c r="C114" s="41"/>
      <c r="D114" s="41"/>
      <c r="E114" s="41"/>
      <c r="F114" s="41"/>
      <c r="G114" s="96"/>
      <c r="H114" s="41"/>
      <c r="I114" s="43"/>
      <c r="J114" s="44"/>
      <c r="K114" s="43"/>
      <c r="L114" s="41"/>
    </row>
    <row r="116" spans="1:12" x14ac:dyDescent="0.35">
      <c r="G116" s="1"/>
    </row>
  </sheetData>
  <autoFilter ref="A6:L111" xr:uid="{B790FCEC-CA2D-42E6-B454-4AC116C60416}">
    <sortState xmlns:xlrd2="http://schemas.microsoft.com/office/spreadsheetml/2017/richdata2" ref="A7:L111">
      <sortCondition ref="A6:A111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6E8E-A832-4C4D-B6D2-DCB28760E2B2}">
  <dimension ref="A1:R24"/>
  <sheetViews>
    <sheetView workbookViewId="0">
      <selection activeCell="L31" sqref="L31"/>
    </sheetView>
  </sheetViews>
  <sheetFormatPr defaultColWidth="9.1796875" defaultRowHeight="14.5" x14ac:dyDescent="0.35"/>
  <cols>
    <col min="1" max="1" width="10.453125" style="41" bestFit="1" customWidth="1"/>
    <col min="2" max="2" width="9.1796875" style="41"/>
    <col min="3" max="3" width="17.81640625" style="41" customWidth="1"/>
    <col min="4" max="9" width="9.1796875" style="41"/>
    <col min="10" max="10" width="10.81640625" style="41" customWidth="1"/>
    <col min="11" max="11" width="22.54296875" style="41" customWidth="1"/>
    <col min="12" max="12" width="9.7265625" style="41" customWidth="1"/>
    <col min="13" max="16384" width="9.1796875" style="41"/>
  </cols>
  <sheetData>
    <row r="1" spans="1:18" x14ac:dyDescent="0.35">
      <c r="F1" s="46"/>
      <c r="G1" s="46"/>
      <c r="H1" s="46"/>
      <c r="I1" s="46"/>
      <c r="J1" s="46"/>
      <c r="K1" s="46"/>
      <c r="L1" s="46"/>
      <c r="M1" s="46"/>
      <c r="N1" s="46"/>
      <c r="O1" s="137"/>
      <c r="P1" s="137"/>
      <c r="Q1" s="137"/>
      <c r="R1" s="137"/>
    </row>
    <row r="2" spans="1:18" ht="18.5" x14ac:dyDescent="0.35">
      <c r="F2" s="46"/>
      <c r="G2" s="138" t="s">
        <v>345</v>
      </c>
      <c r="H2" s="138"/>
      <c r="I2" s="138"/>
      <c r="J2" s="138"/>
      <c r="K2" s="138"/>
      <c r="L2" s="46"/>
      <c r="M2" s="46"/>
      <c r="N2" s="46"/>
      <c r="O2" s="137"/>
      <c r="P2" s="137"/>
      <c r="Q2" s="137"/>
      <c r="R2" s="137"/>
    </row>
    <row r="3" spans="1:18" x14ac:dyDescent="0.35">
      <c r="F3" s="46"/>
      <c r="G3" s="139"/>
      <c r="H3" s="139"/>
      <c r="I3" s="139"/>
      <c r="J3" s="139"/>
      <c r="K3" s="139"/>
      <c r="L3" s="46"/>
      <c r="M3" s="46"/>
      <c r="N3" s="46"/>
      <c r="O3" s="46"/>
      <c r="P3" s="46"/>
      <c r="Q3" s="46"/>
      <c r="R3" s="46"/>
    </row>
    <row r="4" spans="1:18" x14ac:dyDescent="0.35">
      <c r="F4" s="46"/>
      <c r="G4" s="139"/>
      <c r="H4" s="139"/>
      <c r="I4" s="139"/>
      <c r="J4" s="139"/>
      <c r="K4" s="139"/>
      <c r="L4" s="46"/>
      <c r="M4" s="46"/>
      <c r="N4" s="46"/>
      <c r="O4" s="46"/>
      <c r="P4" s="46"/>
      <c r="Q4" s="46"/>
      <c r="R4" s="46"/>
    </row>
    <row r="5" spans="1:18" ht="21.75" customHeight="1" x14ac:dyDescent="0.35">
      <c r="A5" s="46"/>
      <c r="B5" s="46"/>
      <c r="C5" s="46"/>
      <c r="D5" s="46"/>
      <c r="E5" s="46"/>
      <c r="F5" s="46"/>
      <c r="G5" s="139"/>
      <c r="H5" s="139"/>
      <c r="I5" s="139"/>
      <c r="J5" s="139"/>
      <c r="K5" s="139"/>
      <c r="L5" s="46"/>
      <c r="M5" s="46"/>
      <c r="N5" s="46"/>
      <c r="O5" s="46"/>
      <c r="P5" s="46"/>
      <c r="Q5" s="46"/>
      <c r="R5" s="46"/>
    </row>
    <row r="6" spans="1:18" x14ac:dyDescent="0.35">
      <c r="A6" s="47"/>
      <c r="B6" s="124" t="s">
        <v>200</v>
      </c>
      <c r="C6" s="140"/>
      <c r="D6" s="140"/>
      <c r="E6" s="140"/>
      <c r="F6" s="140"/>
      <c r="G6" s="140"/>
      <c r="H6" s="140"/>
      <c r="I6" s="140"/>
      <c r="J6" s="140"/>
      <c r="K6" s="140"/>
      <c r="L6" s="125"/>
      <c r="M6" s="141" t="s">
        <v>201</v>
      </c>
      <c r="N6" s="140"/>
      <c r="O6" s="140"/>
      <c r="P6" s="125"/>
      <c r="Q6" s="46"/>
      <c r="R6" s="46"/>
    </row>
    <row r="7" spans="1:18" x14ac:dyDescent="0.35">
      <c r="A7" s="142" t="s">
        <v>202</v>
      </c>
      <c r="B7" s="144" t="s">
        <v>203</v>
      </c>
      <c r="C7" s="146" t="s">
        <v>204</v>
      </c>
      <c r="D7" s="147"/>
      <c r="E7" s="148"/>
      <c r="F7" s="124" t="s">
        <v>205</v>
      </c>
      <c r="G7" s="140"/>
      <c r="H7" s="140"/>
      <c r="I7" s="140"/>
      <c r="J7" s="140"/>
      <c r="K7" s="140"/>
      <c r="L7" s="125"/>
      <c r="M7" s="149" t="s">
        <v>206</v>
      </c>
      <c r="N7" s="150"/>
      <c r="O7" s="150"/>
      <c r="P7" s="151"/>
      <c r="Q7" s="46"/>
      <c r="R7" s="46"/>
    </row>
    <row r="8" spans="1:18" ht="26" x14ac:dyDescent="0.35">
      <c r="A8" s="143"/>
      <c r="B8" s="145"/>
      <c r="C8" s="48" t="s">
        <v>207</v>
      </c>
      <c r="D8" s="124" t="s">
        <v>208</v>
      </c>
      <c r="E8" s="125"/>
      <c r="F8" s="131" t="s">
        <v>209</v>
      </c>
      <c r="G8" s="132"/>
      <c r="H8" s="126" t="s">
        <v>210</v>
      </c>
      <c r="I8" s="127"/>
      <c r="J8" s="133" t="s">
        <v>211</v>
      </c>
      <c r="K8" s="134"/>
      <c r="L8" s="49" t="s">
        <v>212</v>
      </c>
      <c r="M8" s="152"/>
      <c r="N8" s="153"/>
      <c r="O8" s="153"/>
      <c r="P8" s="154"/>
      <c r="Q8" s="46"/>
      <c r="R8" s="46"/>
    </row>
    <row r="9" spans="1:18" x14ac:dyDescent="0.35">
      <c r="A9" s="50" t="s">
        <v>213</v>
      </c>
      <c r="B9" s="51">
        <v>1</v>
      </c>
      <c r="C9" s="51">
        <v>1</v>
      </c>
      <c r="D9" s="135" t="s">
        <v>214</v>
      </c>
      <c r="E9" s="136"/>
      <c r="F9" s="135">
        <v>1</v>
      </c>
      <c r="G9" s="136"/>
      <c r="H9" s="135" t="s">
        <v>214</v>
      </c>
      <c r="I9" s="136"/>
      <c r="J9" s="119" t="s">
        <v>214</v>
      </c>
      <c r="K9" s="120"/>
      <c r="L9" s="52" t="s">
        <v>214</v>
      </c>
      <c r="M9" s="128">
        <v>1.1060000000000001</v>
      </c>
      <c r="N9" s="129"/>
      <c r="O9" s="129"/>
      <c r="P9" s="130"/>
      <c r="Q9" s="46"/>
      <c r="R9" s="46"/>
    </row>
    <row r="10" spans="1:18" s="100" customFormat="1" ht="17.25" customHeight="1" x14ac:dyDescent="0.35">
      <c r="A10" s="97" t="s">
        <v>215</v>
      </c>
      <c r="B10" s="98">
        <f>SUM(B9)</f>
        <v>1</v>
      </c>
      <c r="C10" s="98">
        <f>SUM(C9)</f>
        <v>1</v>
      </c>
      <c r="D10" s="115" t="s">
        <v>214</v>
      </c>
      <c r="E10" s="116"/>
      <c r="F10" s="117">
        <f>SUM(F9)</f>
        <v>1</v>
      </c>
      <c r="G10" s="118"/>
      <c r="H10" s="117" t="s">
        <v>214</v>
      </c>
      <c r="I10" s="118"/>
      <c r="J10" s="119" t="s">
        <v>214</v>
      </c>
      <c r="K10" s="120"/>
      <c r="L10" s="98" t="s">
        <v>214</v>
      </c>
      <c r="M10" s="121">
        <f>SUM(M9)</f>
        <v>1.1060000000000001</v>
      </c>
      <c r="N10" s="122"/>
      <c r="O10" s="122"/>
      <c r="P10" s="123"/>
      <c r="Q10" s="99"/>
      <c r="R10" s="99"/>
    </row>
    <row r="11" spans="1:18" x14ac:dyDescent="0.3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46"/>
      <c r="R11" s="46"/>
    </row>
    <row r="12" spans="1:18" ht="39" x14ac:dyDescent="0.35">
      <c r="A12" s="54" t="s">
        <v>216</v>
      </c>
      <c r="B12" s="124" t="s">
        <v>217</v>
      </c>
      <c r="C12" s="125"/>
      <c r="D12" s="48" t="s">
        <v>218</v>
      </c>
      <c r="E12" s="124" t="s">
        <v>219</v>
      </c>
      <c r="F12" s="125"/>
      <c r="G12" s="124" t="s">
        <v>220</v>
      </c>
      <c r="H12" s="125"/>
      <c r="I12" s="124" t="s">
        <v>2</v>
      </c>
      <c r="J12" s="125"/>
      <c r="K12" s="48" t="s">
        <v>221</v>
      </c>
      <c r="L12" s="126" t="s">
        <v>222</v>
      </c>
      <c r="M12" s="127"/>
      <c r="N12" s="54" t="s">
        <v>269</v>
      </c>
      <c r="O12" s="55"/>
      <c r="P12" s="55"/>
      <c r="Q12" s="46"/>
      <c r="R12" s="46"/>
    </row>
    <row r="13" spans="1:18" x14ac:dyDescent="0.35">
      <c r="A13" s="101">
        <v>46052</v>
      </c>
      <c r="B13" s="111" t="s">
        <v>315</v>
      </c>
      <c r="C13" s="112"/>
      <c r="D13" s="102" t="s">
        <v>316</v>
      </c>
      <c r="E13" s="111" t="s">
        <v>266</v>
      </c>
      <c r="F13" s="112"/>
      <c r="G13" s="111" t="s">
        <v>267</v>
      </c>
      <c r="H13" s="112"/>
      <c r="I13" s="111" t="s">
        <v>181</v>
      </c>
      <c r="J13" s="112"/>
      <c r="K13" s="102" t="s">
        <v>268</v>
      </c>
      <c r="L13" s="113">
        <v>13.8</v>
      </c>
      <c r="M13" s="114"/>
      <c r="N13" s="103">
        <v>1.1100000000000001</v>
      </c>
      <c r="O13" s="55"/>
      <c r="P13" s="55"/>
      <c r="Q13" s="46"/>
      <c r="R13" s="46"/>
    </row>
    <row r="14" spans="1:18" x14ac:dyDescent="0.35">
      <c r="Q14" s="46"/>
      <c r="R14" s="46"/>
    </row>
    <row r="15" spans="1:18" x14ac:dyDescent="0.35">
      <c r="Q15" s="46"/>
      <c r="R15" s="46"/>
    </row>
    <row r="16" spans="1:18" x14ac:dyDescent="0.35">
      <c r="Q16" s="46"/>
      <c r="R16" s="46"/>
    </row>
    <row r="17" spans="17:18" x14ac:dyDescent="0.35">
      <c r="Q17" s="46"/>
      <c r="R17" s="46"/>
    </row>
    <row r="18" spans="17:18" x14ac:dyDescent="0.35">
      <c r="Q18" s="46"/>
      <c r="R18" s="46"/>
    </row>
    <row r="19" spans="17:18" x14ac:dyDescent="0.35">
      <c r="Q19" s="46"/>
      <c r="R19" s="46"/>
    </row>
    <row r="20" spans="17:18" x14ac:dyDescent="0.35">
      <c r="Q20" s="46"/>
      <c r="R20" s="46"/>
    </row>
    <row r="21" spans="17:18" x14ac:dyDescent="0.35">
      <c r="Q21" s="46"/>
      <c r="R21" s="46"/>
    </row>
    <row r="22" spans="17:18" x14ac:dyDescent="0.35">
      <c r="Q22" s="46"/>
      <c r="R22" s="46"/>
    </row>
    <row r="23" spans="17:18" x14ac:dyDescent="0.35">
      <c r="Q23" s="46"/>
      <c r="R23" s="46"/>
    </row>
    <row r="24" spans="17:18" x14ac:dyDescent="0.35">
      <c r="Q24" s="46"/>
      <c r="R24" s="46"/>
    </row>
  </sheetData>
  <mergeCells count="34">
    <mergeCell ref="A7:A8"/>
    <mergeCell ref="B7:B8"/>
    <mergeCell ref="C7:E7"/>
    <mergeCell ref="F7:L7"/>
    <mergeCell ref="M7:P8"/>
    <mergeCell ref="O1:R2"/>
    <mergeCell ref="G2:K2"/>
    <mergeCell ref="G3:K5"/>
    <mergeCell ref="B6:L6"/>
    <mergeCell ref="M6:P6"/>
    <mergeCell ref="M9:P9"/>
    <mergeCell ref="D8:E8"/>
    <mergeCell ref="F8:G8"/>
    <mergeCell ref="H8:I8"/>
    <mergeCell ref="J8:K8"/>
    <mergeCell ref="D9:E9"/>
    <mergeCell ref="F9:G9"/>
    <mergeCell ref="H9:I9"/>
    <mergeCell ref="J9:K9"/>
    <mergeCell ref="B12:C12"/>
    <mergeCell ref="E12:F12"/>
    <mergeCell ref="G12:H12"/>
    <mergeCell ref="I12:J12"/>
    <mergeCell ref="L12:M12"/>
    <mergeCell ref="D10:E10"/>
    <mergeCell ref="F10:G10"/>
    <mergeCell ref="H10:I10"/>
    <mergeCell ref="J10:K10"/>
    <mergeCell ref="M10:P10"/>
    <mergeCell ref="B13:C13"/>
    <mergeCell ref="E13:F13"/>
    <mergeCell ref="G13:H13"/>
    <mergeCell ref="I13:J13"/>
    <mergeCell ref="L13:M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E223-B243-4CC4-86EC-108E46BE40B2}">
  <dimension ref="A1:S38"/>
  <sheetViews>
    <sheetView workbookViewId="0">
      <selection activeCell="I17" sqref="I17"/>
    </sheetView>
  </sheetViews>
  <sheetFormatPr defaultColWidth="9.1796875" defaultRowHeight="14.5" x14ac:dyDescent="0.35"/>
  <cols>
    <col min="1" max="1" width="27.26953125" style="41" bestFit="1" customWidth="1"/>
    <col min="2" max="2" width="14.26953125" style="41" customWidth="1"/>
    <col min="3" max="3" width="22.54296875" style="41" bestFit="1" customWidth="1"/>
    <col min="4" max="4" width="14.81640625" style="41" customWidth="1"/>
    <col min="5" max="5" width="33.26953125" style="41" bestFit="1" customWidth="1"/>
    <col min="6" max="6" width="28.453125" style="41" bestFit="1" customWidth="1"/>
    <col min="7" max="12" width="9.1796875" style="41"/>
    <col min="13" max="13" width="12.7265625" style="41" bestFit="1" customWidth="1"/>
    <col min="14" max="14" width="11" style="41" customWidth="1"/>
    <col min="15" max="15" width="12.7265625" style="41" bestFit="1" customWidth="1"/>
    <col min="16" max="16" width="9.1796875" style="41"/>
    <col min="17" max="17" width="12.7265625" style="41" bestFit="1" customWidth="1"/>
    <col min="18" max="19" width="11.1796875" style="41" bestFit="1" customWidth="1"/>
    <col min="20" max="16384" width="9.1796875" style="41"/>
  </cols>
  <sheetData>
    <row r="1" spans="1:19" x14ac:dyDescent="0.35">
      <c r="F1" s="46"/>
      <c r="G1" s="46"/>
      <c r="H1" s="46"/>
      <c r="I1" s="46"/>
      <c r="J1" s="46"/>
      <c r="K1" s="46"/>
      <c r="L1" s="46"/>
      <c r="M1" s="46"/>
      <c r="N1" s="46"/>
      <c r="O1" s="137"/>
      <c r="P1" s="137"/>
      <c r="Q1" s="137"/>
      <c r="R1" s="137"/>
    </row>
    <row r="2" spans="1:19" ht="21" x14ac:dyDescent="0.5">
      <c r="E2" s="56" t="s">
        <v>346</v>
      </c>
      <c r="F2" s="57"/>
      <c r="H2" s="58"/>
      <c r="I2" s="58"/>
      <c r="J2" s="58"/>
      <c r="K2" s="58"/>
      <c r="L2" s="46"/>
      <c r="M2" s="46"/>
      <c r="N2" s="46"/>
      <c r="O2" s="137"/>
      <c r="P2" s="137"/>
      <c r="Q2" s="137"/>
      <c r="R2" s="137"/>
    </row>
    <row r="3" spans="1:19" x14ac:dyDescent="0.35">
      <c r="F3" s="46"/>
      <c r="G3" s="139"/>
      <c r="H3" s="139"/>
      <c r="I3" s="139"/>
      <c r="J3" s="139"/>
      <c r="K3" s="139"/>
      <c r="L3" s="46"/>
      <c r="M3" s="46"/>
      <c r="N3" s="46"/>
      <c r="O3" s="46"/>
      <c r="P3" s="46"/>
      <c r="Q3" s="46"/>
      <c r="R3" s="46"/>
    </row>
    <row r="4" spans="1:19" ht="37.5" customHeight="1" x14ac:dyDescent="0.35">
      <c r="A4" s="46"/>
      <c r="B4" s="46"/>
      <c r="C4" s="46"/>
      <c r="D4" s="46"/>
      <c r="E4" s="46"/>
      <c r="F4" s="46"/>
      <c r="G4" s="139"/>
      <c r="H4" s="139"/>
      <c r="I4" s="139"/>
      <c r="J4" s="139"/>
      <c r="K4" s="139"/>
      <c r="L4" s="46"/>
      <c r="M4" s="46"/>
      <c r="N4" s="46"/>
      <c r="O4" s="46"/>
      <c r="P4" s="46"/>
      <c r="Q4" s="46"/>
      <c r="R4" s="46"/>
    </row>
    <row r="5" spans="1:19" ht="18" customHeight="1" x14ac:dyDescent="0.35">
      <c r="Q5" s="59"/>
    </row>
    <row r="6" spans="1:19" x14ac:dyDescent="0.35">
      <c r="A6" s="60"/>
      <c r="B6" s="165" t="s">
        <v>223</v>
      </c>
      <c r="C6" s="166"/>
      <c r="D6" s="166"/>
      <c r="E6" s="166"/>
      <c r="F6" s="166"/>
      <c r="G6" s="166"/>
      <c r="H6" s="166"/>
      <c r="I6" s="166"/>
      <c r="J6" s="167"/>
      <c r="K6" s="168" t="s">
        <v>224</v>
      </c>
      <c r="L6" s="167"/>
    </row>
    <row r="7" spans="1:19" x14ac:dyDescent="0.35">
      <c r="A7" s="169" t="s">
        <v>202</v>
      </c>
      <c r="B7" s="169" t="s">
        <v>203</v>
      </c>
      <c r="C7" s="171" t="s">
        <v>272</v>
      </c>
      <c r="D7" s="172"/>
      <c r="E7" s="172"/>
      <c r="F7" s="172"/>
      <c r="G7" s="172"/>
      <c r="H7" s="172"/>
      <c r="I7" s="172"/>
      <c r="J7" s="173"/>
      <c r="K7" s="174" t="s">
        <v>225</v>
      </c>
      <c r="L7" s="175"/>
    </row>
    <row r="8" spans="1:19" x14ac:dyDescent="0.35">
      <c r="A8" s="170"/>
      <c r="B8" s="170"/>
      <c r="C8" s="61" t="s">
        <v>226</v>
      </c>
      <c r="D8" s="178" t="s">
        <v>227</v>
      </c>
      <c r="E8" s="179"/>
      <c r="F8" s="61" t="s">
        <v>228</v>
      </c>
      <c r="G8" s="180" t="s">
        <v>229</v>
      </c>
      <c r="H8" s="181"/>
      <c r="I8" s="181"/>
      <c r="J8" s="182"/>
      <c r="K8" s="176"/>
      <c r="L8" s="177"/>
      <c r="S8" s="59"/>
    </row>
    <row r="9" spans="1:19" x14ac:dyDescent="0.35">
      <c r="A9" s="62" t="s">
        <v>213</v>
      </c>
      <c r="B9" s="63">
        <v>10</v>
      </c>
      <c r="C9" s="63">
        <v>2</v>
      </c>
      <c r="D9" s="158">
        <v>3</v>
      </c>
      <c r="E9" s="159"/>
      <c r="F9" s="63">
        <v>2</v>
      </c>
      <c r="G9" s="160">
        <v>3</v>
      </c>
      <c r="H9" s="161"/>
      <c r="I9" s="161"/>
      <c r="J9" s="162"/>
      <c r="K9" s="163">
        <f>SUM(D14:D23)</f>
        <v>4013178.94</v>
      </c>
      <c r="L9" s="164"/>
    </row>
    <row r="10" spans="1:19" x14ac:dyDescent="0.35">
      <c r="A10" s="64" t="s">
        <v>215</v>
      </c>
      <c r="B10" s="65">
        <f>SUM(B9:B9)</f>
        <v>10</v>
      </c>
      <c r="C10" s="65">
        <f>SUM(C9:C9)</f>
        <v>2</v>
      </c>
      <c r="D10" s="155">
        <f>SUM(D9:E9)</f>
        <v>3</v>
      </c>
      <c r="E10" s="156"/>
      <c r="F10" s="65">
        <f>SUM(F9:F9)</f>
        <v>2</v>
      </c>
      <c r="G10" s="157">
        <f>SUM(G9:J9)</f>
        <v>3</v>
      </c>
      <c r="H10" s="157"/>
      <c r="I10" s="157"/>
      <c r="J10" s="156"/>
      <c r="K10" s="155">
        <f>SUM(K9:L9)</f>
        <v>4013178.94</v>
      </c>
      <c r="L10" s="156"/>
    </row>
    <row r="11" spans="1:19" x14ac:dyDescent="0.35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9" x14ac:dyDescent="0.35">
      <c r="A12" s="68"/>
    </row>
    <row r="13" spans="1:19" ht="29" x14ac:dyDescent="0.35">
      <c r="A13" s="105" t="s">
        <v>230</v>
      </c>
      <c r="B13" s="105" t="s">
        <v>231</v>
      </c>
      <c r="C13" s="104" t="s">
        <v>232</v>
      </c>
      <c r="D13" s="106" t="s">
        <v>233</v>
      </c>
      <c r="E13" s="105" t="s">
        <v>234</v>
      </c>
    </row>
    <row r="14" spans="1:19" x14ac:dyDescent="0.35">
      <c r="A14" s="76" t="s">
        <v>333</v>
      </c>
      <c r="B14" s="73">
        <v>46024</v>
      </c>
      <c r="C14" s="74">
        <v>3265000</v>
      </c>
      <c r="D14" s="75">
        <v>1673092</v>
      </c>
      <c r="E14" s="76" t="s">
        <v>357</v>
      </c>
    </row>
    <row r="15" spans="1:19" x14ac:dyDescent="0.35">
      <c r="A15" s="80" t="s">
        <v>347</v>
      </c>
      <c r="B15" s="77">
        <v>46028</v>
      </c>
      <c r="C15" s="78">
        <v>350000</v>
      </c>
      <c r="D15" s="75">
        <v>10000</v>
      </c>
      <c r="E15" s="80" t="s">
        <v>271</v>
      </c>
    </row>
    <row r="16" spans="1:19" x14ac:dyDescent="0.35">
      <c r="A16" s="76" t="s">
        <v>115</v>
      </c>
      <c r="B16" s="73">
        <v>46028</v>
      </c>
      <c r="C16" s="74">
        <v>14898648</v>
      </c>
      <c r="D16" s="75">
        <v>551249.93999999994</v>
      </c>
      <c r="E16" s="76" t="s">
        <v>354</v>
      </c>
    </row>
    <row r="17" spans="1:11" x14ac:dyDescent="0.35">
      <c r="A17" s="80" t="s">
        <v>348</v>
      </c>
      <c r="B17" s="77">
        <v>46032</v>
      </c>
      <c r="C17" s="78">
        <v>625000</v>
      </c>
      <c r="D17" s="79" t="s">
        <v>270</v>
      </c>
      <c r="E17" s="76" t="s">
        <v>271</v>
      </c>
    </row>
    <row r="18" spans="1:11" x14ac:dyDescent="0.35">
      <c r="A18" s="76" t="s">
        <v>349</v>
      </c>
      <c r="B18" s="73">
        <v>46043</v>
      </c>
      <c r="C18" s="74">
        <v>-300000</v>
      </c>
      <c r="D18" s="75" t="s">
        <v>270</v>
      </c>
      <c r="E18" s="80" t="s">
        <v>355</v>
      </c>
    </row>
    <row r="19" spans="1:11" x14ac:dyDescent="0.35">
      <c r="A19" s="80" t="s">
        <v>23</v>
      </c>
      <c r="B19" s="73">
        <v>46045</v>
      </c>
      <c r="C19" s="74">
        <v>230883001</v>
      </c>
      <c r="D19" s="75" t="s">
        <v>270</v>
      </c>
      <c r="E19" s="76"/>
    </row>
    <row r="20" spans="1:11" ht="29" x14ac:dyDescent="0.35">
      <c r="A20" s="76" t="s">
        <v>350</v>
      </c>
      <c r="B20" s="77">
        <v>46046</v>
      </c>
      <c r="C20" s="78">
        <v>2050000</v>
      </c>
      <c r="D20" s="75">
        <v>10000</v>
      </c>
      <c r="E20" s="183" t="s">
        <v>356</v>
      </c>
    </row>
    <row r="21" spans="1:11" x14ac:dyDescent="0.35">
      <c r="A21" s="76" t="s">
        <v>351</v>
      </c>
      <c r="B21" s="73">
        <v>46051</v>
      </c>
      <c r="C21" s="74">
        <v>13009700</v>
      </c>
      <c r="D21" s="75">
        <v>1040776</v>
      </c>
      <c r="E21" s="80" t="s">
        <v>353</v>
      </c>
      <c r="F21" s="69"/>
    </row>
    <row r="22" spans="1:11" x14ac:dyDescent="0.35">
      <c r="A22" s="80" t="s">
        <v>352</v>
      </c>
      <c r="B22" s="73">
        <v>46051</v>
      </c>
      <c r="C22" s="78">
        <v>1403043</v>
      </c>
      <c r="D22" s="75">
        <v>28061</v>
      </c>
      <c r="E22" s="76" t="s">
        <v>353</v>
      </c>
      <c r="K22" s="59"/>
    </row>
    <row r="23" spans="1:11" x14ac:dyDescent="0.35">
      <c r="A23" s="76" t="s">
        <v>347</v>
      </c>
      <c r="B23" s="73">
        <v>46052</v>
      </c>
      <c r="C23" s="74">
        <v>23333333</v>
      </c>
      <c r="D23" s="75">
        <v>700000</v>
      </c>
      <c r="E23" s="76" t="s">
        <v>354</v>
      </c>
    </row>
    <row r="25" spans="1:11" x14ac:dyDescent="0.35">
      <c r="H25" s="59"/>
    </row>
    <row r="26" spans="1:11" x14ac:dyDescent="0.35">
      <c r="H26" s="59"/>
    </row>
    <row r="27" spans="1:11" x14ac:dyDescent="0.35">
      <c r="F27" s="70"/>
      <c r="H27" s="59"/>
    </row>
    <row r="28" spans="1:11" x14ac:dyDescent="0.35">
      <c r="F28" s="71"/>
    </row>
    <row r="29" spans="1:11" x14ac:dyDescent="0.35">
      <c r="F29" s="71"/>
    </row>
    <row r="30" spans="1:11" x14ac:dyDescent="0.35">
      <c r="F30" s="71"/>
    </row>
    <row r="31" spans="1:11" x14ac:dyDescent="0.35">
      <c r="F31" s="71"/>
    </row>
    <row r="33" spans="6:6" x14ac:dyDescent="0.35">
      <c r="F33" s="72"/>
    </row>
    <row r="38" spans="6:6" ht="15" customHeight="1" x14ac:dyDescent="0.35"/>
  </sheetData>
  <mergeCells count="16">
    <mergeCell ref="O1:R2"/>
    <mergeCell ref="G3:K4"/>
    <mergeCell ref="B6:J6"/>
    <mergeCell ref="K6:L6"/>
    <mergeCell ref="A7:A8"/>
    <mergeCell ref="B7:B8"/>
    <mergeCell ref="C7:J7"/>
    <mergeCell ref="K7:L8"/>
    <mergeCell ref="D8:E8"/>
    <mergeCell ref="G8:J8"/>
    <mergeCell ref="D10:E10"/>
    <mergeCell ref="G10:J10"/>
    <mergeCell ref="K10:L10"/>
    <mergeCell ref="D9:E9"/>
    <mergeCell ref="G9:J9"/>
    <mergeCell ref="K9:L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a3557-9b0e-4f6b-ba0c-7645aa07fd2b">
      <Terms xmlns="http://schemas.microsoft.com/office/infopath/2007/PartnerControls"/>
    </lcf76f155ced4ddcb4097134ff3c332f>
    <TaxCatchAll xmlns="3e20cb89-bdaa-4253-8b19-5c8ddbb771e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F0455B1A94B40A564640FA39F7930" ma:contentTypeVersion="19" ma:contentTypeDescription="Create a new document." ma:contentTypeScope="" ma:versionID="cdd46184a50a27e4b8a64be34413f99b">
  <xsd:schema xmlns:xsd="http://www.w3.org/2001/XMLSchema" xmlns:xs="http://www.w3.org/2001/XMLSchema" xmlns:p="http://schemas.microsoft.com/office/2006/metadata/properties" xmlns:ns2="fe1a3557-9b0e-4f6b-ba0c-7645aa07fd2b" xmlns:ns3="3e20cb89-bdaa-4253-8b19-5c8ddbb771ed" targetNamespace="http://schemas.microsoft.com/office/2006/metadata/properties" ma:root="true" ma:fieldsID="01c30f856b1dfce25ba0a9993750ffb4" ns2:_="" ns3:_="">
    <xsd:import namespace="fe1a3557-9b0e-4f6b-ba0c-7645aa07fd2b"/>
    <xsd:import namespace="3e20cb89-bdaa-4253-8b19-5c8ddbb77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a3557-9b0e-4f6b-ba0c-7645aa07f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c0ae18-fba6-44a5-a955-6e50b82f9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0cb89-bdaa-4253-8b19-5c8ddbb77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000f5a-ff4f-4952-9b20-4334748314f3}" ma:internalName="TaxCatchAll" ma:showField="CatchAllData" ma:web="3e20cb89-bdaa-4253-8b19-5c8ddbb77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75E4F-C537-4B8F-85B4-012B4939DE8E}">
  <ds:schemaRefs>
    <ds:schemaRef ds:uri="http://schemas.microsoft.com/office/2006/metadata/properties"/>
    <ds:schemaRef ds:uri="http://schemas.microsoft.com/office/infopath/2007/PartnerControls"/>
    <ds:schemaRef ds:uri="fe1a3557-9b0e-4f6b-ba0c-7645aa07fd2b"/>
    <ds:schemaRef ds:uri="3e20cb89-bdaa-4253-8b19-5c8ddbb771ed"/>
  </ds:schemaRefs>
</ds:datastoreItem>
</file>

<file path=customXml/itemProps2.xml><?xml version="1.0" encoding="utf-8"?>
<ds:datastoreItem xmlns:ds="http://schemas.openxmlformats.org/officeDocument/2006/customXml" ds:itemID="{A775089E-BB2E-4227-924E-55B0073E29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a3557-9b0e-4f6b-ba0c-7645aa07fd2b"/>
    <ds:schemaRef ds:uri="3e20cb89-bdaa-4253-8b19-5c8ddbb77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2EF629-634E-4B97-9BA5-AF89A52BCA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Trading Data</vt:lpstr>
      <vt:lpstr>New Admissions</vt:lpstr>
      <vt:lpstr>Further Issues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Phillips</dc:creator>
  <cp:keywords/>
  <dc:description/>
  <cp:lastModifiedBy>Natasha Edwards</cp:lastModifiedBy>
  <cp:revision/>
  <dcterms:created xsi:type="dcterms:W3CDTF">2021-10-20T08:27:05Z</dcterms:created>
  <dcterms:modified xsi:type="dcterms:W3CDTF">2026-02-03T11:15:24Z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0x0101003C5F0455B1A94B40A564640FA39F7930</vt:lpwstr>
  </property>
  <property fmtid="{D5CDD505-2E9C-101B-9397-08002B2CF9AE}" pid="3" name="MediaServiceImageTags">
    <vt:lpwstr/>
  </property>
</Properties>
</file>